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jiml\Documents\web_site\Newdryas\ARC\terrestrial\biomass\xlsfiles\"/>
    </mc:Choice>
  </mc:AlternateContent>
  <bookViews>
    <workbookView xWindow="0" yWindow="0" windowWidth="19710" windowHeight="8760"/>
  </bookViews>
  <sheets>
    <sheet name="Metadata" sheetId="1" r:id="rId1"/>
    <sheet name="2012_JCM_MAT_06_NP_FWEB" sheetId="36" r:id="rId2"/>
    <sheet name="Sites(Do NOT Edit)" sheetId="35" r:id="rId3"/>
  </sheets>
  <externalReferences>
    <externalReference r:id="rId4"/>
    <externalReference r:id="rId5"/>
  </externalReferences>
  <definedNames>
    <definedName name="_xlnm._FilterDatabase" localSheetId="1" hidden="1">'2012_JCM_MAT_06_NP_FWEB'!$A$1:$R$501</definedName>
    <definedName name="_xlnm._FilterDatabase" localSheetId="2" hidden="1">'Sites(Do NOT Edit)'!$A$2:$N$638</definedName>
    <definedName name="_Order1" hidden="1">255</definedName>
    <definedName name="_Order2" hidden="1">255</definedName>
    <definedName name="ABSTRACT">Metadata!$A$6</definedName>
    <definedName name="Address_line_1">#REF!</definedName>
    <definedName name="Address_line_2">Metadata!$A$22</definedName>
    <definedName name="Address_line_3">Metadata!$A$23</definedName>
    <definedName name="Availability_Status">Metadata!$A$37</definedName>
    <definedName name="Beginning_Date">Metadata!$A$33</definedName>
    <definedName name="City">Metadata!$A$24</definedName>
    <definedName name="Code_Infomation">#REF!</definedName>
    <definedName name="Code_Information">Metadata!$F$103</definedName>
    <definedName name="Country">Metadata!$A$27</definedName>
    <definedName name="DATA_FILE_INFORMATION">Metadata!$A$30</definedName>
    <definedName name="Data_File_Name">Metadata!$A$32</definedName>
    <definedName name="Data_File_URL">Metadata!$A$31</definedName>
    <definedName name="Data_Type">Metadata!$C$103</definedName>
    <definedName name="DATASET_ID">Metadata!$A$14</definedName>
    <definedName name="DATASET_TITLE">Metadata!$A$5</definedName>
    <definedName name="DateTime_Format">Metadata!$E$103</definedName>
    <definedName name="Distribution_URL_for_file">Metadata!$A$4</definedName>
    <definedName name="East_Bounding_Coordinate">Metadata!$A$50</definedName>
    <definedName name="Elevation">Metadata!$A$56</definedName>
    <definedName name="Email">Metadata!$A$18</definedName>
    <definedName name="End_Date">Metadata!$A$34</definedName>
    <definedName name="First_Name">Metadata!$A$19</definedName>
    <definedName name="Geographic_Description">Metadata!$A$47</definedName>
    <definedName name="INVESTIGATOR_INFORMATION">Metadata!$A$16</definedName>
    <definedName name="KEYWORD_INFORMATION">Metadata!$A$62</definedName>
    <definedName name="KEYWORDS">Metadata!$A$63</definedName>
    <definedName name="KeywordThesaurus">#REF!</definedName>
    <definedName name="Last_Name">Metadata!$A$20</definedName>
    <definedName name="Latitude">Metadata!$A$54</definedName>
    <definedName name="Link_to_Google_Map">Metadata!$A$57</definedName>
    <definedName name="Location_Bounding_Box">Metadata!$A$48</definedName>
    <definedName name="Location_Name">Metadata!$A$46</definedName>
    <definedName name="Log_of_Changes">Metadata!$A$40</definedName>
    <definedName name="Longitude">Metadata!$A$55</definedName>
    <definedName name="LTER_Sites_number">'Sites(Do NOT Edit)'!$A$2:$A$638</definedName>
    <definedName name="Maintenance_Description">Metadata!$A$39</definedName>
    <definedName name="Measurement_Scale">#REF!</definedName>
    <definedName name="Metacat_Package_ID">Metadata!$A$2</definedName>
    <definedName name="METHODS">Metadata!$A$66</definedName>
    <definedName name="Missing_Value_Code">Metadata!$G$103</definedName>
    <definedName name="Missing_Value_Code_Explanation">#REF!</definedName>
    <definedName name="North_Bounding_Coordinate">Metadata!$A$51</definedName>
    <definedName name="Number_of_Data_Records">Metadata!$A$35</definedName>
    <definedName name="Number_Type">#REF!</definedName>
    <definedName name="OR">Metadata!$A$94</definedName>
    <definedName name="OR_if_single_point_location">Metadata!$A$53</definedName>
    <definedName name="Organisms_studied">Metadata!$A$60</definedName>
    <definedName name="Organization">Metadata!$A$21</definedName>
    <definedName name="Other_Files_to_Reference">Metadata!$A$36</definedName>
    <definedName name="OTHERS">#REF!</definedName>
    <definedName name="Protocol_Document">Metadata!$A$95</definedName>
    <definedName name="Protocol_Title">Metadata!$A$92</definedName>
    <definedName name="Quality_Control_Information">Metadata!$A$38</definedName>
    <definedName name="RESEARCH_LOCATION">Metadata!$A$45</definedName>
    <definedName name="Role">Metadata!$A$17</definedName>
    <definedName name="Sampling_and_or_Lab_Protocols">Metadata!$A$91</definedName>
    <definedName name="Site_name">'Sites(Do NOT Edit)'!$B$3:$B$638</definedName>
    <definedName name="Site_name_list">'Sites(Do NOT Edit)'!$B$2:$B$638</definedName>
    <definedName name="Sites">'Sites(Do NOT Edit)'!$A$3:$M$638</definedName>
    <definedName name="South_Bounding_Coordinate">Metadata!$A$52</definedName>
    <definedName name="State">Metadata!$A$25</definedName>
    <definedName name="TAXONOMIC_COVERAGE">Metadata!$A$59</definedName>
    <definedName name="unitAbbreviation" localSheetId="1">[1]Units!#REF!</definedName>
    <definedName name="unitAbbreviation">[1]Units!#REF!</definedName>
    <definedName name="unitDescription" localSheetId="1">[1]Units!#REF!</definedName>
    <definedName name="unitDescription">[1]Units!#REF!</definedName>
    <definedName name="unitDictionary" localSheetId="1">'[2]IM Use Only'!#REF!</definedName>
    <definedName name="unitDictionary">'[2]IM Use Only'!#REF!</definedName>
    <definedName name="unitMultiplierToSI" localSheetId="1">[1]Units!#REF!</definedName>
    <definedName name="unitMultiplierToSI">[1]Units!#REF!</definedName>
    <definedName name="unitName" localSheetId="1">[1]Units!#REF!</definedName>
    <definedName name="unitName">[1]Units!#REF!</definedName>
    <definedName name="unitParentSI" localSheetId="1">[1]Units!#REF!</definedName>
    <definedName name="unitParentSI">[1]Units!#REF!</definedName>
    <definedName name="Units">Metadata!$D$103</definedName>
    <definedName name="URL_of_online_Protocol">Metadata!$A$93</definedName>
    <definedName name="Variable_Description">Metadata!$B$103</definedName>
    <definedName name="VARIABLE_DESCRIPTIONS">Metadata!$A$102</definedName>
    <definedName name="Variable_Name">Metadata!$A$103</definedName>
    <definedName name="West_Bounding_Coordinate">Metadata!$A$49</definedName>
    <definedName name="Year_Released_to_Public">Metadata!$A$3</definedName>
    <definedName name="Zip_Code">Metadata!$A$26</definedName>
  </definedNames>
  <calcPr calcId="152511"/>
</workbook>
</file>

<file path=xl/calcChain.xml><?xml version="1.0" encoding="utf-8"?>
<calcChain xmlns="http://schemas.openxmlformats.org/spreadsheetml/2006/main">
  <c r="O501" i="36" l="1"/>
  <c r="O497" i="36"/>
  <c r="O496" i="36"/>
  <c r="O493" i="36"/>
  <c r="O492" i="36"/>
  <c r="O487" i="36"/>
  <c r="O486" i="36"/>
  <c r="O444" i="36"/>
  <c r="O443" i="36"/>
  <c r="O437" i="36"/>
  <c r="O436" i="36"/>
  <c r="O433" i="36"/>
  <c r="O432" i="36"/>
  <c r="O427" i="36"/>
  <c r="O426" i="36"/>
  <c r="O417" i="36"/>
  <c r="O416" i="36"/>
  <c r="O388" i="36"/>
  <c r="O387" i="36"/>
  <c r="O380" i="36"/>
  <c r="O379" i="36"/>
  <c r="O360" i="36"/>
  <c r="O354" i="36"/>
  <c r="O353" i="36"/>
  <c r="O346" i="36"/>
  <c r="O344" i="36"/>
  <c r="O321" i="36"/>
  <c r="O301" i="36"/>
  <c r="O271" i="36"/>
  <c r="O254" i="36"/>
  <c r="O253" i="36"/>
  <c r="O233" i="36"/>
  <c r="O232" i="36"/>
  <c r="O206" i="36"/>
  <c r="O203" i="36"/>
  <c r="O199" i="36"/>
  <c r="O198" i="36"/>
  <c r="O194" i="36"/>
  <c r="O193" i="36"/>
  <c r="O191" i="36"/>
  <c r="O190" i="36"/>
  <c r="O186" i="36"/>
  <c r="O185" i="36"/>
  <c r="O178" i="36"/>
  <c r="O38" i="36"/>
  <c r="O37" i="36"/>
  <c r="O25" i="36"/>
  <c r="O24" i="36"/>
  <c r="O23" i="36"/>
  <c r="O18" i="36"/>
  <c r="O16" i="36"/>
  <c r="C47" i="1" l="1"/>
  <c r="C54" i="1"/>
  <c r="C57" i="1" s="1"/>
  <c r="C55" i="1"/>
  <c r="C56" i="1"/>
  <c r="M579" i="35" l="1"/>
  <c r="B57" i="1"/>
  <c r="M342" i="35"/>
  <c r="M341" i="35"/>
  <c r="M340" i="35"/>
  <c r="M339" i="35"/>
  <c r="M338" i="35"/>
  <c r="M337" i="35"/>
  <c r="M336" i="35"/>
  <c r="M335" i="35"/>
  <c r="M334" i="35"/>
  <c r="M333" i="35"/>
  <c r="M331" i="35"/>
  <c r="M329" i="35"/>
  <c r="M330" i="35"/>
  <c r="M326" i="35"/>
  <c r="M324" i="35"/>
  <c r="M325" i="35"/>
  <c r="M327" i="35"/>
  <c r="M328" i="35"/>
  <c r="M332" i="35"/>
  <c r="M498" i="35"/>
  <c r="M499" i="35"/>
  <c r="M500" i="35"/>
  <c r="M501" i="35"/>
  <c r="M502" i="35"/>
  <c r="M285" i="35"/>
  <c r="M286" i="35"/>
  <c r="M280" i="35"/>
  <c r="M281" i="35"/>
  <c r="M282" i="35"/>
  <c r="M283" i="35"/>
  <c r="M343" i="35"/>
  <c r="M505" i="35"/>
  <c r="M504" i="35"/>
  <c r="M321" i="35"/>
  <c r="M320" i="35"/>
  <c r="M596" i="35"/>
  <c r="M598" i="35"/>
  <c r="M597" i="35"/>
  <c r="M275" i="35"/>
  <c r="M278" i="35"/>
  <c r="M279" i="35"/>
  <c r="M277" i="35"/>
  <c r="M276" i="35"/>
  <c r="M577" i="35"/>
  <c r="M578" i="35"/>
  <c r="M576" i="35"/>
  <c r="M575" i="35"/>
  <c r="M602" i="35"/>
  <c r="M603" i="35"/>
  <c r="M604" i="35"/>
  <c r="M605" i="35"/>
  <c r="M492" i="35"/>
  <c r="M493" i="35"/>
  <c r="M553" i="35"/>
  <c r="M554" i="35"/>
  <c r="M13" i="35"/>
  <c r="M12" i="35"/>
  <c r="M10" i="35"/>
  <c r="M11" i="35"/>
  <c r="M556" i="35"/>
  <c r="N199" i="35"/>
  <c r="N385" i="35"/>
  <c r="N425" i="35"/>
  <c r="N387" i="35"/>
  <c r="N388" i="35"/>
  <c r="N426" i="35"/>
  <c r="N427" i="35"/>
  <c r="N428" i="35"/>
  <c r="N429" i="35"/>
  <c r="N430" i="35"/>
  <c r="N431" i="35"/>
  <c r="N432" i="35"/>
  <c r="N433" i="35"/>
  <c r="N434" i="35"/>
  <c r="N398" i="35"/>
  <c r="N399" i="35"/>
  <c r="N400" i="35"/>
  <c r="N182" i="35"/>
  <c r="N183" i="35"/>
  <c r="N184" i="35"/>
  <c r="N185" i="35"/>
  <c r="N186" i="35"/>
  <c r="N187" i="35"/>
  <c r="N188" i="35"/>
  <c r="N189" i="35"/>
  <c r="N190" i="35"/>
  <c r="N191" i="35"/>
  <c r="N411" i="35"/>
  <c r="N412" i="35"/>
  <c r="N413" i="35"/>
  <c r="N192" i="35"/>
  <c r="N193" i="35"/>
  <c r="N194" i="35"/>
  <c r="N195" i="35"/>
  <c r="N196" i="35"/>
  <c r="N419" i="35"/>
  <c r="N420" i="35"/>
  <c r="N421" i="35"/>
  <c r="N197" i="35"/>
  <c r="N198" i="35"/>
  <c r="N171" i="35"/>
  <c r="N172" i="35"/>
  <c r="N173" i="35"/>
  <c r="N174" i="35"/>
  <c r="N175" i="35"/>
  <c r="N176" i="35"/>
  <c r="N177" i="35"/>
  <c r="N178" i="35"/>
  <c r="N179" i="35"/>
  <c r="N180" i="35"/>
  <c r="N181" i="35"/>
  <c r="N395" i="35"/>
  <c r="N372" i="35"/>
  <c r="N371" i="35"/>
  <c r="N370" i="35"/>
  <c r="N406" i="35"/>
  <c r="N368" i="35"/>
  <c r="N367" i="35"/>
  <c r="N366" i="35"/>
  <c r="N405" i="35"/>
  <c r="N404" i="35"/>
  <c r="N403" i="35"/>
  <c r="N402" i="35"/>
  <c r="N401" i="35"/>
  <c r="N397" i="35"/>
  <c r="N359" i="35"/>
  <c r="N396" i="35"/>
  <c r="N357" i="35"/>
  <c r="N356" i="35"/>
  <c r="N168" i="35"/>
  <c r="N169" i="35"/>
  <c r="N170" i="35"/>
  <c r="N167" i="35"/>
  <c r="N424" i="35"/>
  <c r="N423" i="35"/>
  <c r="N422" i="35"/>
  <c r="N418" i="35"/>
  <c r="N417" i="35"/>
  <c r="N416" i="35"/>
  <c r="N415" i="35"/>
  <c r="N414" i="35"/>
  <c r="N410" i="35"/>
  <c r="N409" i="35"/>
  <c r="N408" i="35"/>
  <c r="N407" i="35"/>
  <c r="N394" i="35"/>
  <c r="N393" i="35"/>
  <c r="N392" i="35"/>
  <c r="N391" i="35"/>
  <c r="N390" i="35"/>
  <c r="N389" i="35"/>
  <c r="N386" i="35"/>
  <c r="N384" i="35"/>
  <c r="N383" i="35"/>
  <c r="N382" i="35"/>
  <c r="N381" i="35"/>
  <c r="N380" i="35"/>
  <c r="N379" i="35"/>
  <c r="N378" i="35"/>
  <c r="N377" i="35"/>
  <c r="N376" i="35"/>
  <c r="N375" i="35"/>
  <c r="N374" i="35"/>
  <c r="N373" i="35"/>
  <c r="N369" i="35"/>
  <c r="N365" i="35"/>
  <c r="N364" i="35"/>
  <c r="N363" i="35"/>
  <c r="N362" i="35"/>
  <c r="N361" i="35"/>
  <c r="N360" i="35"/>
  <c r="N358" i="35"/>
  <c r="M436" i="35"/>
  <c r="M526" i="35"/>
  <c r="M525" i="35"/>
  <c r="M523" i="35"/>
  <c r="M134" i="35"/>
  <c r="M133" i="35"/>
  <c r="M132" i="35"/>
  <c r="M435" i="35"/>
  <c r="M437" i="35"/>
  <c r="M438" i="35"/>
  <c r="M439" i="35"/>
  <c r="M440" i="35"/>
  <c r="M441" i="35"/>
  <c r="M442" i="35"/>
  <c r="M443" i="35"/>
  <c r="M444" i="35"/>
  <c r="M34" i="35"/>
  <c r="M33" i="35"/>
  <c r="M515" i="35"/>
  <c r="M503" i="35"/>
  <c r="M536" i="35"/>
  <c r="M14" i="35"/>
  <c r="M201" i="35"/>
  <c r="M570" i="35"/>
  <c r="M217" i="35"/>
  <c r="M284" i="35"/>
  <c r="M514" i="35"/>
  <c r="M563" i="35"/>
  <c r="M568" i="35"/>
  <c r="M271" i="35"/>
  <c r="M346" i="35"/>
  <c r="M636" i="35"/>
  <c r="M126" i="35"/>
  <c r="M345" i="35"/>
  <c r="M537" i="35"/>
  <c r="M45" i="35"/>
  <c r="M571" i="35"/>
  <c r="M446" i="35"/>
  <c r="M135" i="35"/>
  <c r="M35" i="35"/>
  <c r="M36" i="35"/>
  <c r="M37" i="35"/>
  <c r="M163" i="35"/>
  <c r="M164" i="35"/>
  <c r="M165" i="35"/>
  <c r="M39" i="35"/>
  <c r="M322" i="35"/>
  <c r="M323" i="35"/>
  <c r="M490" i="35"/>
  <c r="M494" i="35"/>
  <c r="M540" i="35"/>
  <c r="M541" i="35"/>
  <c r="M550" i="35"/>
  <c r="M555" i="35"/>
  <c r="M599" i="35"/>
  <c r="M600" i="35"/>
  <c r="M601" i="35"/>
  <c r="M491" i="35"/>
  <c r="M557" i="35"/>
  <c r="M558" i="35"/>
  <c r="M559" i="35"/>
  <c r="M565" i="35"/>
  <c r="M566" i="35"/>
  <c r="M452" i="35"/>
  <c r="M453" i="35"/>
  <c r="M454" i="35"/>
  <c r="M521" i="35"/>
  <c r="M522" i="35"/>
  <c r="M473" i="35"/>
  <c r="M475" i="35"/>
  <c r="M318" i="35"/>
  <c r="M227" i="35"/>
  <c r="M230" i="35"/>
  <c r="M233" i="35"/>
  <c r="M235" i="35"/>
  <c r="M238" i="35"/>
  <c r="M241" i="35"/>
  <c r="M249" i="35"/>
  <c r="M252" i="35"/>
  <c r="M273" i="35"/>
  <c r="M224" i="35"/>
  <c r="M150" i="35"/>
  <c r="M317" i="35"/>
  <c r="M349" i="35"/>
  <c r="M353" i="35"/>
  <c r="M351" i="35"/>
  <c r="M635" i="35"/>
  <c r="M542" i="35"/>
  <c r="M40" i="35"/>
  <c r="M41" i="35"/>
  <c r="M354" i="35"/>
  <c r="M350" i="35"/>
  <c r="M348" i="35"/>
  <c r="M535" i="35"/>
  <c r="M124" i="35"/>
  <c r="M38" i="35"/>
  <c r="M352" i="35"/>
  <c r="M355" i="35"/>
  <c r="M42" i="35"/>
  <c r="M166" i="35"/>
  <c r="M136" i="35"/>
  <c r="M113" i="35"/>
  <c r="M130" i="35"/>
  <c r="M125" i="35"/>
  <c r="M463" i="35"/>
  <c r="M516" i="35"/>
  <c r="M518" i="35"/>
  <c r="M519" i="35"/>
  <c r="M520" i="35"/>
  <c r="M524" i="35"/>
  <c r="M527" i="35"/>
  <c r="M528" i="35"/>
  <c r="M529" i="35"/>
  <c r="M530" i="35"/>
  <c r="M531" i="35"/>
  <c r="M532" i="35"/>
  <c r="M319" i="35"/>
  <c r="M43" i="35"/>
  <c r="M495" i="35"/>
  <c r="M496" i="35"/>
  <c r="M497" i="35"/>
  <c r="M145" i="35"/>
  <c r="M146" i="35"/>
  <c r="M147" i="35"/>
  <c r="M148" i="35"/>
  <c r="M149" i="35"/>
  <c r="M533" i="35"/>
  <c r="M534" i="35"/>
  <c r="M481" i="35"/>
  <c r="M253" i="35"/>
  <c r="M232" i="35"/>
  <c r="M229" i="35"/>
  <c r="M228" i="35"/>
  <c r="M231" i="35"/>
  <c r="M234" i="35"/>
  <c r="M237" i="35"/>
  <c r="M236" i="35"/>
  <c r="M240" i="35"/>
  <c r="M239" i="35"/>
  <c r="M247" i="35"/>
  <c r="M248" i="35"/>
  <c r="M251" i="35"/>
  <c r="M256" i="35"/>
  <c r="M250" i="35"/>
  <c r="M262" i="35"/>
  <c r="M449" i="35"/>
  <c r="M225" i="35"/>
  <c r="M56" i="35"/>
  <c r="M58" i="35"/>
  <c r="M60" i="35"/>
  <c r="M62" i="35"/>
  <c r="M64" i="35"/>
  <c r="M66" i="35"/>
  <c r="M68" i="35"/>
  <c r="M70" i="35"/>
  <c r="M72" i="35"/>
  <c r="M74" i="35"/>
  <c r="M76" i="35"/>
  <c r="M78" i="35"/>
  <c r="M80" i="35"/>
  <c r="M82" i="35"/>
  <c r="M85" i="35"/>
  <c r="M87" i="35"/>
  <c r="M89" i="35"/>
  <c r="M91" i="35"/>
  <c r="M93" i="35"/>
  <c r="M95" i="35"/>
  <c r="M97" i="35"/>
  <c r="M99" i="35"/>
  <c r="M101" i="35"/>
  <c r="M103" i="35"/>
  <c r="M105" i="35"/>
  <c r="M107" i="35"/>
  <c r="M109" i="35"/>
  <c r="M202" i="35"/>
  <c r="M203" i="35"/>
  <c r="M204" i="35"/>
  <c r="M205" i="35"/>
  <c r="M206" i="35"/>
  <c r="M207" i="35"/>
  <c r="M208" i="35"/>
  <c r="M209" i="35"/>
  <c r="M210" i="35"/>
  <c r="M211" i="35"/>
  <c r="M212" i="35"/>
  <c r="M213" i="35"/>
  <c r="M214" i="35"/>
  <c r="M111" i="35"/>
  <c r="M462" i="35"/>
  <c r="M464" i="35"/>
  <c r="M466" i="35"/>
  <c r="M468" i="35"/>
  <c r="M215" i="35"/>
  <c r="M216" i="35"/>
  <c r="M112" i="35"/>
  <c r="M456" i="35"/>
  <c r="M517" i="35"/>
  <c r="M55" i="35"/>
  <c r="M226" i="35"/>
  <c r="M274" i="35"/>
  <c r="M455" i="35"/>
  <c r="M450" i="35"/>
  <c r="M57" i="35"/>
  <c r="M59" i="35"/>
  <c r="M61" i="35"/>
  <c r="M63" i="35"/>
  <c r="M65" i="35"/>
  <c r="M67" i="35"/>
  <c r="M69" i="35"/>
  <c r="M71" i="35"/>
  <c r="M73" i="35"/>
  <c r="M75" i="35"/>
  <c r="M77" i="35"/>
  <c r="M79" i="35"/>
  <c r="M81" i="35"/>
  <c r="M83" i="35"/>
  <c r="M84" i="35"/>
  <c r="M86" i="35"/>
  <c r="M88" i="35"/>
  <c r="M90" i="35"/>
  <c r="M92" i="35"/>
  <c r="M94" i="35"/>
  <c r="M96" i="35"/>
  <c r="M98" i="35"/>
  <c r="M100" i="35"/>
  <c r="M102" i="35"/>
  <c r="M104" i="35"/>
  <c r="M106" i="35"/>
  <c r="M108" i="35"/>
  <c r="M110" i="35"/>
  <c r="M272" i="35"/>
  <c r="M465" i="35"/>
  <c r="M467" i="35"/>
  <c r="M469" i="35"/>
  <c r="M474" i="35"/>
  <c r="M127" i="35"/>
  <c r="M128" i="35"/>
  <c r="M129" i="35"/>
  <c r="M619" i="35"/>
  <c r="M620" i="35"/>
  <c r="M621" i="35"/>
  <c r="M622" i="35"/>
  <c r="M623" i="35"/>
  <c r="M624" i="35"/>
  <c r="M625" i="35"/>
  <c r="M626" i="35"/>
  <c r="M627" i="35"/>
  <c r="M628" i="35"/>
  <c r="M219" i="35"/>
  <c r="M131" i="35"/>
  <c r="M123" i="35"/>
  <c r="M114" i="35"/>
  <c r="M200" i="35"/>
  <c r="M115" i="35"/>
  <c r="M116" i="35"/>
  <c r="M510" i="35"/>
  <c r="M143" i="35"/>
  <c r="M144" i="35"/>
  <c r="M242" i="35"/>
  <c r="M151" i="35"/>
  <c r="M152" i="35"/>
  <c r="M153" i="35"/>
  <c r="M154" i="35"/>
  <c r="M155" i="35"/>
  <c r="M156" i="35"/>
  <c r="M157" i="35"/>
  <c r="M158" i="35"/>
  <c r="M159" i="35"/>
  <c r="M160" i="35"/>
  <c r="M161" i="35"/>
  <c r="M162" i="35"/>
  <c r="M243" i="35"/>
  <c r="M246" i="35"/>
  <c r="M470" i="35"/>
  <c r="M471" i="35"/>
  <c r="M479" i="35"/>
  <c r="M480" i="35"/>
  <c r="M220" i="35"/>
  <c r="M221" i="35"/>
  <c r="M544" i="35"/>
  <c r="M545" i="35"/>
  <c r="M546" i="35"/>
  <c r="M547" i="35"/>
  <c r="M548" i="35"/>
  <c r="M549" i="35"/>
  <c r="M629" i="35"/>
  <c r="M630" i="35"/>
  <c r="M631" i="35"/>
  <c r="M632" i="35"/>
  <c r="M633" i="35"/>
  <c r="M634" i="35"/>
  <c r="M137" i="35"/>
  <c r="M138" i="35"/>
  <c r="M139" i="35"/>
  <c r="M140" i="35"/>
  <c r="M141" i="35"/>
  <c r="M142" i="35"/>
  <c r="M46" i="35"/>
  <c r="M47" i="35"/>
  <c r="M48" i="35"/>
  <c r="M49" i="35"/>
  <c r="M50" i="35"/>
  <c r="M51" i="35"/>
  <c r="M52" i="35"/>
  <c r="M53" i="35"/>
  <c r="M7" i="35"/>
  <c r="M8" i="35"/>
  <c r="M9" i="35"/>
  <c r="M44" i="35"/>
  <c r="M118" i="35"/>
  <c r="M119" i="35"/>
  <c r="M120" i="35"/>
  <c r="M121" i="35"/>
  <c r="M218" i="35"/>
  <c r="M445" i="35"/>
  <c r="M487" i="35"/>
  <c r="M488" i="35"/>
  <c r="M489" i="35"/>
  <c r="M506" i="35"/>
  <c r="M507" i="35"/>
  <c r="M509" i="35"/>
  <c r="M448" i="35"/>
  <c r="M478" i="35"/>
  <c r="M638" i="35"/>
  <c r="M476" i="35"/>
  <c r="M477" i="35"/>
  <c r="M482" i="35"/>
  <c r="M483" i="35"/>
  <c r="M484" i="35"/>
  <c r="M485" i="35"/>
  <c r="M486" i="35"/>
  <c r="M472" i="35"/>
  <c r="M511" i="35"/>
  <c r="M512" i="35"/>
  <c r="M513" i="35"/>
  <c r="M457" i="35"/>
  <c r="M539" i="35"/>
  <c r="M461" i="35"/>
  <c r="M460" i="35"/>
  <c r="M459" i="35"/>
  <c r="M458" i="35"/>
  <c r="M122" i="35"/>
  <c r="M17" i="35"/>
  <c r="M16" i="35"/>
  <c r="M15" i="35"/>
  <c r="M6" i="35"/>
  <c r="M543" i="35"/>
  <c r="M574" i="35"/>
  <c r="M573" i="35"/>
  <c r="M564" i="35"/>
  <c r="M560" i="35"/>
  <c r="M561" i="35"/>
  <c r="M562" i="35"/>
  <c r="M567" i="35"/>
  <c r="M569" i="35"/>
  <c r="M572" i="35"/>
  <c r="M447" i="35"/>
  <c r="M637" i="35"/>
  <c r="M222" i="35"/>
  <c r="M223" i="35"/>
  <c r="M254" i="35"/>
  <c r="M255" i="35"/>
  <c r="M244" i="35"/>
  <c r="M245" i="35"/>
  <c r="M270" i="35"/>
  <c r="M265" i="35"/>
  <c r="M264" i="35"/>
  <c r="M267" i="35"/>
  <c r="M263" i="35"/>
  <c r="M268" i="35"/>
  <c r="M269" i="35"/>
  <c r="M266" i="35"/>
  <c r="M260" i="35"/>
  <c r="M259" i="35"/>
  <c r="M257" i="35"/>
  <c r="M258" i="35"/>
  <c r="M261" i="35"/>
  <c r="M595" i="35"/>
  <c r="M580" i="35"/>
  <c r="M581" i="35"/>
  <c r="M582" i="35"/>
  <c r="M583" i="35"/>
  <c r="M584" i="35"/>
  <c r="M585" i="35"/>
  <c r="M586" i="35"/>
  <c r="M587" i="35"/>
  <c r="M588" i="35"/>
  <c r="M589" i="35"/>
  <c r="M590" i="35"/>
  <c r="M591" i="35"/>
  <c r="M592" i="35"/>
  <c r="M593" i="35"/>
  <c r="M594" i="35"/>
  <c r="M607" i="35"/>
  <c r="M608" i="35"/>
  <c r="M609" i="35"/>
  <c r="M610" i="35"/>
  <c r="M611" i="35"/>
  <c r="M612" i="35"/>
  <c r="M613" i="35"/>
  <c r="M614" i="35"/>
  <c r="M615" i="35"/>
  <c r="M616" i="35"/>
  <c r="M617" i="35"/>
  <c r="M618" i="35"/>
  <c r="M606" i="35"/>
  <c r="M290" i="35"/>
  <c r="M287" i="35"/>
  <c r="M288" i="35"/>
  <c r="M289" i="35"/>
  <c r="M292" i="35"/>
  <c r="M293" i="35"/>
  <c r="M294" i="35"/>
  <c r="M295" i="35"/>
  <c r="M296" i="35"/>
  <c r="M297" i="35"/>
  <c r="M298" i="35"/>
  <c r="M299" i="35"/>
  <c r="M300" i="35"/>
  <c r="M301" i="35"/>
  <c r="M302" i="35"/>
  <c r="M303" i="35"/>
  <c r="M304" i="35"/>
  <c r="M305" i="35"/>
  <c r="M306" i="35"/>
  <c r="M307" i="35"/>
  <c r="M308" i="35"/>
  <c r="M309" i="35"/>
  <c r="M310" i="35"/>
  <c r="M311" i="35"/>
  <c r="M312" i="35"/>
  <c r="M313" i="35"/>
  <c r="M314" i="35"/>
  <c r="M315" i="35"/>
  <c r="M316" i="35"/>
  <c r="M3" i="35"/>
  <c r="M4" i="35"/>
  <c r="M5" i="35"/>
  <c r="M508" i="35"/>
  <c r="M291" i="35"/>
  <c r="M54" i="35"/>
  <c r="M451" i="35"/>
  <c r="M538" i="35"/>
  <c r="M18" i="35"/>
  <c r="M19" i="35"/>
  <c r="M20" i="35"/>
  <c r="M21" i="35"/>
  <c r="M22" i="35"/>
  <c r="M23" i="35"/>
  <c r="M24" i="35"/>
  <c r="M25" i="35"/>
  <c r="M26" i="35"/>
  <c r="M27" i="35"/>
  <c r="M28" i="35"/>
  <c r="M29" i="35"/>
  <c r="M30" i="35"/>
  <c r="M31" i="35"/>
  <c r="M32" i="35"/>
  <c r="M347" i="35"/>
  <c r="M117" i="35"/>
  <c r="M552" i="35"/>
  <c r="M551" i="35"/>
  <c r="M344" i="35"/>
  <c r="M372" i="35"/>
  <c r="M171" i="35"/>
  <c r="M173" i="35"/>
  <c r="M425" i="35"/>
  <c r="M404" i="35"/>
  <c r="M194" i="35"/>
  <c r="M199" i="35"/>
  <c r="M394" i="35"/>
  <c r="M400" i="35"/>
  <c r="M367" i="35"/>
  <c r="M368" i="35"/>
  <c r="M424" i="35"/>
  <c r="M388" i="35"/>
  <c r="M407" i="35"/>
  <c r="M197" i="35"/>
  <c r="M410" i="35"/>
  <c r="M167" i="35"/>
  <c r="M366" i="35"/>
  <c r="M408" i="35"/>
  <c r="M196" i="35"/>
  <c r="M183" i="35"/>
  <c r="M383" i="35"/>
  <c r="M397" i="35"/>
  <c r="M413" i="35"/>
  <c r="M420" i="35"/>
  <c r="M189" i="35"/>
  <c r="M389" i="35"/>
  <c r="M357" i="35"/>
  <c r="M381" i="35"/>
  <c r="M421" i="35"/>
  <c r="M192" i="35"/>
  <c r="M356" i="35"/>
  <c r="M373" i="35"/>
  <c r="M390" i="35"/>
  <c r="M418" i="35"/>
  <c r="M168" i="35"/>
  <c r="M191" i="35"/>
  <c r="M186" i="35"/>
  <c r="M378" i="35"/>
  <c r="M370" i="35"/>
  <c r="M391" i="35"/>
  <c r="M396" i="35"/>
  <c r="M405" i="35"/>
  <c r="M185" i="35"/>
  <c r="M176" i="35"/>
  <c r="M375" i="35"/>
  <c r="M379" i="35"/>
  <c r="M392" i="35"/>
  <c r="M402" i="35"/>
  <c r="M415" i="35"/>
  <c r="M184" i="35"/>
  <c r="M399" i="35"/>
  <c r="M178" i="35"/>
  <c r="M376" i="35"/>
  <c r="M384" i="35"/>
  <c r="M416" i="35"/>
  <c r="M371" i="35"/>
  <c r="M387" i="35"/>
  <c r="M395" i="35"/>
  <c r="M403" i="35"/>
  <c r="M411" i="35"/>
  <c r="M419" i="35"/>
  <c r="M170" i="35"/>
  <c r="M188" i="35"/>
  <c r="M382" i="35"/>
  <c r="M398" i="35"/>
  <c r="M406" i="35"/>
  <c r="M414" i="35"/>
  <c r="M193" i="35"/>
  <c r="M369" i="35"/>
  <c r="M385" i="35"/>
  <c r="M393" i="35"/>
  <c r="M401" i="35"/>
  <c r="M409" i="35"/>
  <c r="M417" i="35"/>
  <c r="M169" i="35"/>
  <c r="M198" i="35"/>
  <c r="M190" i="35"/>
  <c r="M359" i="35"/>
  <c r="M380" i="35"/>
  <c r="M195" i="35"/>
  <c r="M187" i="35"/>
  <c r="M432" i="35"/>
  <c r="M412" i="35"/>
  <c r="M358" i="35"/>
  <c r="M179" i="35"/>
  <c r="M363" i="35"/>
  <c r="M386" i="35"/>
  <c r="M377" i="35"/>
  <c r="M429" i="35"/>
  <c r="M433" i="35"/>
  <c r="M177" i="35"/>
  <c r="M360" i="35"/>
  <c r="M364" i="35"/>
  <c r="M374" i="35"/>
  <c r="M422" i="35"/>
  <c r="M426" i="35"/>
  <c r="M430" i="35"/>
  <c r="M434" i="35"/>
  <c r="M172" i="35"/>
  <c r="M180" i="35"/>
  <c r="M174" i="35"/>
  <c r="M361" i="35"/>
  <c r="M365" i="35"/>
  <c r="M423" i="35"/>
  <c r="M427" i="35"/>
  <c r="M431" i="35"/>
  <c r="M182" i="35"/>
  <c r="M175" i="35"/>
  <c r="M362" i="35"/>
  <c r="M428" i="35"/>
  <c r="M181" i="35"/>
</calcChain>
</file>

<file path=xl/comments1.xml><?xml version="1.0" encoding="utf-8"?>
<comments xmlns="http://schemas.openxmlformats.org/spreadsheetml/2006/main">
  <authors>
    <author>J Laundre</author>
    <author>jiml</author>
    <author xml:space="preserve"> Jim Laundre</author>
    <author>James Laundre</author>
    <author>powell</author>
    <author>Jim Laundre</author>
    <author>ruggem</author>
    <author>Field Description</author>
  </authors>
  <commentList>
    <comment ref="A2" authorId="0" shapeId="0">
      <text>
        <r>
          <rPr>
            <sz val="8"/>
            <color indexed="81"/>
            <rFont val="Tahoma"/>
            <family val="2"/>
          </rPr>
          <t>A unique number assigned by the Information Manager 
for use with  Metacat server.  You DO NOT need to enter anything.</t>
        </r>
      </text>
    </comment>
    <comment ref="A3" authorId="0" shapeId="0">
      <text>
        <r>
          <rPr>
            <sz val="8"/>
            <color indexed="81"/>
            <rFont val="Tahoma"/>
            <family val="2"/>
          </rPr>
          <t>Year of public release of the data. Filled out by the Information Manager.
  You DO NOT need to enter anything.</t>
        </r>
      </text>
    </comment>
    <comment ref="A4" authorId="1"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text>
        <r>
          <rPr>
            <b/>
            <sz val="8"/>
            <color indexed="81"/>
            <rFont val="Tahoma"/>
            <family val="2"/>
          </rPr>
          <t xml:space="preserve"> Enter a short, accurate explanation of the dataset in the box below. Be informative since it is used as the description in the web page index. </t>
        </r>
      </text>
    </comment>
    <comment ref="A14"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4"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16" authorId="3" shapeId="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30" authorId="3" shapeId="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1" authorId="1" shapeId="0">
      <text>
        <r>
          <rPr>
            <b/>
            <sz val="8"/>
            <color indexed="81"/>
            <rFont val="Tahoma"/>
            <family val="2"/>
          </rPr>
          <t>The URL for the data file that this metadata describes.  This will be fill in by the Information Manager.  You Do NOT need to fill in.</t>
        </r>
      </text>
    </comment>
    <comment ref="A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3" authorId="3" shapeId="0">
      <text>
        <r>
          <rPr>
            <b/>
            <sz val="8"/>
            <color indexed="81"/>
            <rFont val="Tahoma"/>
            <family val="2"/>
          </rPr>
          <t xml:space="preserve"> The date that data collection began for the dataset.</t>
        </r>
      </text>
    </comment>
    <comment ref="A34" authorId="0" shapeId="0">
      <text>
        <r>
          <rPr>
            <b/>
            <sz val="8"/>
            <color indexed="81"/>
            <rFont val="Tahoma"/>
            <family val="2"/>
          </rPr>
          <t>The ending date of data collection.</t>
        </r>
        <r>
          <rPr>
            <sz val="8"/>
            <color indexed="81"/>
            <rFont val="Tahoma"/>
            <family val="2"/>
          </rPr>
          <t xml:space="preserve">
</t>
        </r>
      </text>
    </comment>
    <comment ref="A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8" authorId="4" shapeId="0">
      <text>
        <r>
          <rPr>
            <sz val="8"/>
            <color indexed="81"/>
            <rFont val="Tahoma"/>
            <family val="2"/>
          </rPr>
          <t xml:space="preserve">A description of the Quality Control procedures that relate to the dataset. </t>
        </r>
      </text>
    </comment>
    <comment ref="B38" authorId="4" shapeId="0">
      <text>
        <r>
          <rPr>
            <sz val="8"/>
            <color indexed="81"/>
            <rFont val="Tahoma"/>
            <family val="2"/>
          </rPr>
          <t xml:space="preserve">A description of the Quality Control procedures that relate to the dataset. </t>
        </r>
      </text>
    </comment>
    <comment ref="A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B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45" authorId="3" shapeId="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6" authorId="3" shapeId="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46" authorId="1" shapeId="0">
      <text>
        <r>
          <rPr>
            <b/>
            <sz val="9"/>
            <color indexed="81"/>
            <rFont val="Tahoma"/>
            <family val="2"/>
          </rPr>
          <t xml:space="preserve">The name of the sampling location or site number (from the official ARC LTER site list) see the "ARC LTER sites" worksheet Or enter a new site here.
</t>
        </r>
      </text>
    </comment>
    <comment ref="A47"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7"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7"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49"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0"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1"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2"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54"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4"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C54"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55"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5"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5"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A57" authorId="1" shapeId="0">
      <text>
        <r>
          <rPr>
            <b/>
            <sz val="9"/>
            <color indexed="81"/>
            <rFont val="Tahoma"/>
            <family val="2"/>
          </rPr>
          <t>This link is generated by a formula using the lat long.  It's a way oc checking the values entered.</t>
        </r>
      </text>
    </comment>
    <comment ref="A60"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0"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3"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3"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6" authorId="3"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92" authorId="5"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93" authorId="0" shapeId="0">
      <text>
        <r>
          <rPr>
            <b/>
            <sz val="8"/>
            <color indexed="81"/>
            <rFont val="Tahoma"/>
            <family val="2"/>
          </rPr>
          <t>List the URL to an online protocol document.</t>
        </r>
      </text>
    </comment>
    <comment ref="A95" authorId="0" shapeId="0">
      <text>
        <r>
          <rPr>
            <b/>
            <sz val="8"/>
            <color indexed="81"/>
            <rFont val="Tahoma"/>
            <family val="2"/>
          </rPr>
          <t>Describe the protocol used. Be as complete as possible.  Include any references and deviations used from references.</t>
        </r>
      </text>
    </comment>
    <comment ref="A102" authorId="3" shapeId="0">
      <text>
        <r>
          <rPr>
            <b/>
            <sz val="8"/>
            <color indexed="81"/>
            <rFont val="Tahoma"/>
            <family val="2"/>
          </rPr>
          <t>This section describes the variables in the data set. Please be as complete as necessary.</t>
        </r>
      </text>
    </comment>
    <comment ref="A103"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03" authorId="3" shapeId="0">
      <text>
        <r>
          <rPr>
            <b/>
            <sz val="8"/>
            <color indexed="81"/>
            <rFont val="Tahoma"/>
            <family val="2"/>
          </rPr>
          <t>Variable Description is an explanation of what the Variable represents. 
Include details about the units, e.g. microgram of NH4-N per gram of oven dried soil.</t>
        </r>
      </text>
    </comment>
    <comment ref="C10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03"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03" authorId="6" shapeId="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03"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03"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 ref="D104"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04"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04"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04"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 ref="E106"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D108"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08"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08"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08"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 ref="E110"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List>
</comments>
</file>

<file path=xl/comments2.xml><?xml version="1.0" encoding="utf-8"?>
<comments xmlns="http://schemas.openxmlformats.org/spreadsheetml/2006/main">
  <authors>
    <author>powell</author>
  </authors>
  <commentList>
    <comment ref="C579" authorId="0"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<sst xmlns="http://schemas.openxmlformats.org/spreadsheetml/2006/main" count="8308" uniqueCount="1661">
  <si>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</si>
  <si>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</si>
  <si>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</si>
  <si>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</si>
  <si>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</si>
  <si>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</si>
  <si>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</si>
  <si>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</si>
  <si>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</si>
  <si>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</si>
  <si>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</si>
  <si>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</si>
  <si>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</si>
  <si>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</si>
  <si>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</si>
  <si>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</si>
  <si>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</si>
  <si>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</si>
  <si>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</si>
  <si>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</si>
  <si>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</si>
  <si>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</si>
  <si>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</si>
  <si>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</si>
  <si>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</si>
  <si>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</si>
  <si>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</si>
  <si>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</si>
  <si>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</si>
  <si>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</si>
  <si>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</si>
  <si>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</si>
  <si>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</si>
  <si>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</si>
  <si>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</si>
  <si>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</si>
  <si>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</si>
  <si>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</si>
  <si>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</si>
  <si>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</si>
  <si>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</si>
  <si>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</si>
  <si>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</si>
  <si>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</si>
  <si>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</si>
  <si>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</si>
  <si>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MeasurementScale</t>
  </si>
  <si>
    <t>Unit Name</t>
  </si>
  <si>
    <t>amperePerMeter</t>
  </si>
  <si>
    <t>interval</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</si>
  <si>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</si>
  <si>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</si>
  <si>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</si>
  <si>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</si>
  <si>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</si>
  <si>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</si>
  <si>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</si>
  <si>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</si>
  <si>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</si>
  <si>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</si>
  <si>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</si>
  <si>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</si>
  <si>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</si>
  <si>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</si>
  <si>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</si>
  <si>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</si>
  <si>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</si>
  <si>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</si>
  <si>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</si>
  <si>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</si>
  <si>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</si>
  <si>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</si>
  <si>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</si>
  <si>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</si>
  <si>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</si>
  <si>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</si>
  <si>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</si>
  <si>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</si>
  <si>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</si>
  <si>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</si>
  <si>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</si>
  <si>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</si>
  <si>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</si>
  <si>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</si>
  <si>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</si>
  <si>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</si>
  <si>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</si>
  <si>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</si>
  <si>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</si>
  <si>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</si>
  <si>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</si>
  <si>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</si>
  <si>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</si>
  <si>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</si>
  <si>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</si>
  <si>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</si>
  <si>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</si>
  <si>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</si>
  <si>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</si>
  <si>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</si>
  <si>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</si>
  <si>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</si>
  <si>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</si>
  <si>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</si>
  <si>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</si>
  <si>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</si>
  <si>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</si>
  <si>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</si>
  <si>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</si>
  <si>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</si>
  <si>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</si>
  <si>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</si>
  <si>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TAXONOMIC COVERAGE:</t>
  </si>
  <si>
    <t>Organisms studied</t>
  </si>
  <si>
    <t>Year Released to Public</t>
  </si>
  <si>
    <t>hectoPascal</t>
  </si>
  <si>
    <t>kilowattPerMeterSquared</t>
  </si>
  <si>
    <t>URL of online Protocol</t>
  </si>
  <si>
    <t>OR</t>
  </si>
  <si>
    <t>Protocol Document</t>
  </si>
  <si>
    <t>Sampling and/or Lab Protocols</t>
  </si>
  <si>
    <t>Elevation</t>
  </si>
  <si>
    <t>Distribution URL for file</t>
  </si>
  <si>
    <t>Data File URL</t>
  </si>
  <si>
    <t>KEYWORD INFORMATION</t>
  </si>
  <si>
    <t>Code Information</t>
  </si>
  <si>
    <t xml:space="preserve">Example:  Eriophorum; Betula nana; Carex aquatilis var. aquatilis; Carex atlantica ssp. atlantica </t>
  </si>
  <si>
    <t>Protocol Title</t>
  </si>
  <si>
    <t>becquerel</t>
  </si>
  <si>
    <t>becquerelPerGram</t>
  </si>
  <si>
    <t>becquerelPerMilligram</t>
  </si>
  <si>
    <t>gramPerCentimeterCubed</t>
  </si>
  <si>
    <t>gramPerCentimeterSquaredPerSecond</t>
  </si>
  <si>
    <t>gramPerFourHundredthMeterSquared</t>
  </si>
  <si>
    <t>gramPerGram</t>
  </si>
  <si>
    <t>gramPerHectarePerDay</t>
  </si>
  <si>
    <t>gramPerLiter</t>
  </si>
  <si>
    <t>gramPerMeterCubed</t>
  </si>
  <si>
    <t>gramPerYear</t>
  </si>
  <si>
    <t>hectogram</t>
  </si>
  <si>
    <t>hectometer</t>
  </si>
  <si>
    <t>hectosecond</t>
  </si>
  <si>
    <t>joulePerCentimeterSquaredPerDay</t>
  </si>
  <si>
    <t>joulePerCentimeterSquaredPerHour</t>
  </si>
  <si>
    <t>joulePerMeterCubed</t>
  </si>
  <si>
    <t>kilogramPerHectare</t>
  </si>
  <si>
    <t>kilogramPerHectarePerYear</t>
  </si>
  <si>
    <t>kilogramPerMeterCubed</t>
  </si>
  <si>
    <t>kilogramPerMeterSquared</t>
  </si>
  <si>
    <t>kilogramPerMeterSquaredPerSecond</t>
  </si>
  <si>
    <t>kilogramPerMeterSquaredPerYear</t>
  </si>
  <si>
    <t>kilogramPerSecond</t>
  </si>
  <si>
    <t>kilometerPerHour</t>
  </si>
  <si>
    <t>kilometerSquared</t>
  </si>
  <si>
    <t>literPerHectare</t>
  </si>
  <si>
    <t>literPerMeterSquared</t>
  </si>
  <si>
    <t>literPerSecond</t>
  </si>
  <si>
    <t>meterCubed</t>
  </si>
  <si>
    <t>meterCubedPerKilogram</t>
  </si>
  <si>
    <t>meterCubedPerMeterCubed</t>
  </si>
  <si>
    <t>meterCubedPerSecond</t>
  </si>
  <si>
    <t>meterPerDay</t>
  </si>
  <si>
    <t>meterPerGram</t>
  </si>
  <si>
    <t>meterPerSecond</t>
  </si>
  <si>
    <t>meterPerSecondSquared</t>
  </si>
  <si>
    <t>meterSquared</t>
  </si>
  <si>
    <t>meterSquaredPerDay</t>
  </si>
  <si>
    <t>meterSquaredPerKilogram</t>
  </si>
  <si>
    <t>meterSquaredPerMeterSquared</t>
  </si>
  <si>
    <t>meterSquaredPerNumber</t>
  </si>
  <si>
    <t>meterSquaredPerSecond</t>
  </si>
  <si>
    <t>microatmosphere</t>
  </si>
  <si>
    <t>microCuriePerMicromole</t>
  </si>
  <si>
    <t>microEinsteinPerMeterSquared</t>
  </si>
  <si>
    <t>microEinsteinPerMeterSquaredPerSecond</t>
  </si>
  <si>
    <t>microequivalentPerLiter</t>
  </si>
  <si>
    <t>microgramPerCentimeterCubed</t>
  </si>
  <si>
    <t>microgramPerCentimeterSquared</t>
  </si>
  <si>
    <t>microgramPerGram</t>
  </si>
  <si>
    <t>microgramPerLiter</t>
  </si>
  <si>
    <t>microgramPerLiterPerDay</t>
  </si>
  <si>
    <t>microgramPerLiterPerHour</t>
  </si>
  <si>
    <t>microgramPerMilliliter</t>
  </si>
  <si>
    <t>micrometerCubedPerGram</t>
  </si>
  <si>
    <t>micromole</t>
  </si>
  <si>
    <t>micromolePerGram</t>
  </si>
  <si>
    <t>micromolePerKilogram</t>
  </si>
  <si>
    <t>micromolePerLiter</t>
  </si>
  <si>
    <t>micromolePerMeterSquaredPerSecond</t>
  </si>
  <si>
    <t>micromolePerMeterSquaredPerMinute</t>
  </si>
  <si>
    <t>micromolePerMole</t>
  </si>
  <si>
    <t>microsiemenPerCentimeter</t>
  </si>
  <si>
    <t>milliequivalentPerLiter</t>
  </si>
  <si>
    <t>milligramPerKilogram</t>
  </si>
  <si>
    <t>milligramPerLiter</t>
  </si>
  <si>
    <t>milligramPerMeterCubed</t>
  </si>
  <si>
    <t>milligramPerMeterSquared</t>
  </si>
  <si>
    <t>milligramPerMeterSquaredPerDay</t>
  </si>
  <si>
    <t>milligramPerMeterSquarePerHour</t>
  </si>
  <si>
    <t>milligramPerMilliliter</t>
  </si>
  <si>
    <t>milligramPerMillimeter</t>
  </si>
  <si>
    <t>milligramPerUnit</t>
  </si>
  <si>
    <t>millimeterPerNumber</t>
  </si>
  <si>
    <t>millimeterPerSecond</t>
  </si>
  <si>
    <t>millimeterPerUnit</t>
  </si>
  <si>
    <t>millimeterSquared</t>
  </si>
  <si>
    <t>millimolePerGram</t>
  </si>
  <si>
    <t>millimolePerMeterCubed</t>
  </si>
  <si>
    <t>millimolePerMeterSquaredPerHour</t>
  </si>
  <si>
    <t>millimolePerMeterSquaredPerSecond</t>
  </si>
  <si>
    <t>millimolePerMole</t>
  </si>
  <si>
    <t>millisiemenPerCentimeter</t>
  </si>
  <si>
    <t>molePerGram</t>
  </si>
  <si>
    <t>molePerKilogram</t>
  </si>
  <si>
    <t>molePerKilogramPerSecond</t>
  </si>
  <si>
    <t>molePerMeterCubed</t>
  </si>
  <si>
    <t>molePerMeterSquaredPerDay</t>
  </si>
  <si>
    <t>nanomolePerGramPerSecond</t>
  </si>
  <si>
    <t>numberPerCentimeterSquaredPerHour</t>
  </si>
  <si>
    <t>numberPerLiter</t>
  </si>
  <si>
    <t>partPerMillion</t>
  </si>
  <si>
    <t>partPerThousand</t>
  </si>
  <si>
    <t>picomolePerLiter</t>
  </si>
  <si>
    <t>picomolePerLiterPerHour</t>
  </si>
  <si>
    <t>siemenPerMeter</t>
  </si>
  <si>
    <t>siemens</t>
  </si>
  <si>
    <t>tesla</t>
  </si>
  <si>
    <t>tonne</t>
  </si>
  <si>
    <t>tonnePerHectare</t>
  </si>
  <si>
    <t>tonnePerYear</t>
  </si>
  <si>
    <t>wattPerMeterSquared</t>
  </si>
  <si>
    <t>waveNumber</t>
  </si>
  <si>
    <t>weber</t>
  </si>
  <si>
    <t>Role</t>
  </si>
  <si>
    <t xml:space="preserve">Owner </t>
  </si>
  <si>
    <t xml:space="preserve">Associated Researcher </t>
  </si>
  <si>
    <t>Investigator 4</t>
  </si>
  <si>
    <t>Investigator 5</t>
  </si>
  <si>
    <t>Investigator 6</t>
  </si>
  <si>
    <t>Investigator 7</t>
  </si>
  <si>
    <t>Investigator 8</t>
  </si>
  <si>
    <t>Email</t>
  </si>
  <si>
    <t>Organization</t>
  </si>
  <si>
    <t>text</t>
  </si>
  <si>
    <t>Do Not Modify. These are the lists for the drop-downs.</t>
  </si>
  <si>
    <t>Data Type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</si>
  <si>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</si>
  <si>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</si>
  <si>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</si>
  <si>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</si>
  <si>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</si>
  <si>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</si>
  <si>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</si>
  <si>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</si>
  <si>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</si>
  <si>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</si>
  <si>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</si>
  <si>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
  </si>
  <si>
    <t>Stream</t>
  </si>
  <si>
    <t>Kup</t>
  </si>
  <si>
    <t>Atigun River West Fork</t>
  </si>
  <si>
    <t>Confluence with the main fork of the Atigun</t>
  </si>
  <si>
    <t>Lake and stream survey 1988</t>
  </si>
  <si>
    <t>Atigun River</t>
  </si>
  <si>
    <t>Confluence with the West Fork of the Atigun</t>
  </si>
  <si>
    <t>Roche Moutonnee</t>
  </si>
  <si>
    <t>At the Haul Road</t>
  </si>
  <si>
    <t>Mt. Roche</t>
  </si>
  <si>
    <t>Roche Moutanee</t>
  </si>
  <si>
    <t>Oksrukuyik Creek</t>
  </si>
  <si>
    <t>Ox</t>
  </si>
  <si>
    <t>Oxy</t>
  </si>
  <si>
    <t>Sagavanirktok River</t>
  </si>
  <si>
    <t>Sag R</t>
  </si>
  <si>
    <t>Sag</t>
  </si>
  <si>
    <t>Alexa Creek</t>
  </si>
  <si>
    <t>Happy Valley Stream</t>
  </si>
  <si>
    <t>Toolik River</t>
  </si>
  <si>
    <t>Hershey Creek</t>
  </si>
  <si>
    <t>Imnavait Creek</t>
  </si>
  <si>
    <t>IMN</t>
  </si>
  <si>
    <t>Imnaviat</t>
  </si>
  <si>
    <t>Ribdon River</t>
  </si>
  <si>
    <t>Toolik Inlet</t>
  </si>
  <si>
    <t>Toolik Inlet Stream</t>
  </si>
  <si>
    <t>IS19</t>
  </si>
  <si>
    <t>ISeries</t>
  </si>
  <si>
    <t>Toolik Outlet</t>
  </si>
  <si>
    <t>Toolik Outlet Stream</t>
  </si>
  <si>
    <t>I8 Outlet</t>
  </si>
  <si>
    <t>I8 Out</t>
  </si>
  <si>
    <t xml:space="preserve">Blueberry Creek </t>
  </si>
  <si>
    <t>Kuparuk Spring</t>
  </si>
  <si>
    <t>Wolf Creek</t>
  </si>
  <si>
    <t>Oksrukuyik Creek Tributary</t>
  </si>
  <si>
    <t>E 01 Outlet</t>
  </si>
  <si>
    <t>E1 Outlet</t>
  </si>
  <si>
    <t>E1-Out</t>
  </si>
  <si>
    <t>Kuparuk River Ice Field</t>
  </si>
  <si>
    <t>Kuparuk aufeis</t>
  </si>
  <si>
    <t>Section Creek</t>
  </si>
  <si>
    <t>Cobblestone Creek</t>
  </si>
  <si>
    <t>Toolik River Ice Field</t>
  </si>
  <si>
    <t>Toolik aufeis</t>
  </si>
  <si>
    <t>May Creek</t>
  </si>
  <si>
    <t>Echooka River</t>
  </si>
  <si>
    <t>Atigun tributary station 01</t>
  </si>
  <si>
    <t>Atigun trib sta 1</t>
  </si>
  <si>
    <t>Atigun tributary station 02</t>
  </si>
  <si>
    <t>Atigun trib sta 2</t>
  </si>
  <si>
    <t>Atigun tributary station 03</t>
  </si>
  <si>
    <t>Atigun trib sta 3</t>
  </si>
  <si>
    <t>Gates River Station 04</t>
  </si>
  <si>
    <t>Gates River Sta. 4</t>
  </si>
  <si>
    <t>Gates River Station 05</t>
  </si>
  <si>
    <t>Gates River Sta. 5</t>
  </si>
  <si>
    <t>Gates River Station 06</t>
  </si>
  <si>
    <t>Gates River Sta. 6</t>
  </si>
  <si>
    <t>Birthday Creek</t>
  </si>
  <si>
    <t>LTER_Shaver_Kling_Bowden_Giblin_Luecke</t>
  </si>
  <si>
    <t>Anaktuvuk Burn</t>
  </si>
  <si>
    <t>Itkillik Tributary-Burned</t>
  </si>
  <si>
    <t>Angie 1a</t>
  </si>
  <si>
    <t>Itkillik Tributary-Unburned</t>
  </si>
  <si>
    <t>Angie 2a</t>
  </si>
  <si>
    <t>North River</t>
  </si>
  <si>
    <t>North River Thermokarst</t>
  </si>
  <si>
    <t>Shrew River</t>
  </si>
  <si>
    <t>Shrew River North</t>
  </si>
  <si>
    <t>South River</t>
  </si>
  <si>
    <t>South Main</t>
  </si>
  <si>
    <t>South River Main</t>
  </si>
  <si>
    <t>South River Tributary</t>
  </si>
  <si>
    <t>South River Trib</t>
  </si>
  <si>
    <t>Valley of Thermokarst</t>
  </si>
  <si>
    <t>VTK</t>
  </si>
  <si>
    <t>Thermokarst sampling</t>
  </si>
  <si>
    <t>Valley of Thermokarst – Ref 1</t>
  </si>
  <si>
    <t>VTK1</t>
  </si>
  <si>
    <t>Valley of Thermokarst – Ref 2</t>
  </si>
  <si>
    <t>VTK2</t>
  </si>
  <si>
    <t>North River - mouth</t>
  </si>
  <si>
    <t>Test area 1 (Nanushuk River)</t>
  </si>
  <si>
    <t>Test area 2 (North R headwater)</t>
  </si>
  <si>
    <t>Toolik</t>
  </si>
  <si>
    <t>Toolik Lake Main Station</t>
  </si>
  <si>
    <t>Lake</t>
  </si>
  <si>
    <t>TM</t>
  </si>
  <si>
    <t>Tlk</t>
  </si>
  <si>
    <t>Toolik Lake Limno Corrals</t>
  </si>
  <si>
    <t>Experiments done in Limno Bay</t>
  </si>
  <si>
    <t>Toolik Limno Bay</t>
  </si>
  <si>
    <t>Western bay of Toolik where limno corral experiments were done in the 1980s</t>
  </si>
  <si>
    <t>TLB</t>
  </si>
  <si>
    <t>Toolik Bay</t>
  </si>
  <si>
    <t>N 01</t>
  </si>
  <si>
    <t>N1</t>
  </si>
  <si>
    <t>N1S and N1D for Shallow and Deep ends of the lake</t>
  </si>
  <si>
    <t>N 02</t>
  </si>
  <si>
    <t>N2</t>
  </si>
  <si>
    <t>N2F, N2C, N2 Reference, and N2 Treatment</t>
  </si>
  <si>
    <t>N 03</t>
  </si>
  <si>
    <t>N3</t>
  </si>
  <si>
    <t>S 05</t>
  </si>
  <si>
    <t>S5</t>
  </si>
  <si>
    <t>S 06</t>
  </si>
  <si>
    <t>S6</t>
  </si>
  <si>
    <t>NE 12</t>
  </si>
  <si>
    <t>Dog Bone Lake</t>
  </si>
  <si>
    <t>NE 14</t>
  </si>
  <si>
    <t>Lunker Lake</t>
  </si>
  <si>
    <t>Itigaknit Lake</t>
  </si>
  <si>
    <t>Has been called NE15, which is incorrect.  Delete this reference if you find it, and change to Itigaknit.</t>
  </si>
  <si>
    <t>I1</t>
  </si>
  <si>
    <t>I 1</t>
  </si>
  <si>
    <t>I-1</t>
  </si>
  <si>
    <t>Toolik Inlet Lakes</t>
  </si>
  <si>
    <t>I2</t>
  </si>
  <si>
    <t>I 2</t>
  </si>
  <si>
    <t>I-2</t>
  </si>
  <si>
    <t>I3</t>
  </si>
  <si>
    <t>I 3</t>
  </si>
  <si>
    <t>I-3</t>
  </si>
  <si>
    <t>I4</t>
  </si>
  <si>
    <t>I 4</t>
  </si>
  <si>
    <t>I-4</t>
  </si>
  <si>
    <t>I5</t>
  </si>
  <si>
    <t>I 5</t>
  </si>
  <si>
    <t>I-5</t>
  </si>
  <si>
    <t>I6</t>
  </si>
  <si>
    <t>I 6</t>
  </si>
  <si>
    <t>I-6</t>
  </si>
  <si>
    <t>I7</t>
  </si>
  <si>
    <t>I 7</t>
  </si>
  <si>
    <t>I-7</t>
  </si>
  <si>
    <t>I8</t>
  </si>
  <si>
    <t>I 8</t>
  </si>
  <si>
    <t>I-8</t>
  </si>
  <si>
    <t>I9</t>
  </si>
  <si>
    <t>I 9</t>
  </si>
  <si>
    <t>I-9</t>
  </si>
  <si>
    <t>I Swamp</t>
  </si>
  <si>
    <t>Swamp</t>
  </si>
  <si>
    <t>Galbraith Lake</t>
  </si>
  <si>
    <t>Lake and stream survey 1988 #04</t>
  </si>
  <si>
    <t>Island Lake</t>
  </si>
  <si>
    <t>Lake and stream survey 1988 #28</t>
  </si>
  <si>
    <t>Lake Anne</t>
  </si>
  <si>
    <t>Lake and stream survey 1988 #05</t>
  </si>
  <si>
    <t>Lake George</t>
  </si>
  <si>
    <t>Lake and stream survey 1988 #06</t>
  </si>
  <si>
    <t>Lake Charles</t>
  </si>
  <si>
    <t>Lake and stream survey 1988 #10</t>
  </si>
  <si>
    <t>Windy Lake</t>
  </si>
  <si>
    <t>South of Dead Horse</t>
  </si>
  <si>
    <t>Lake and stream survey 1988 #11</t>
  </si>
  <si>
    <t>Silhouette Lake</t>
  </si>
  <si>
    <t>Lake and stream survey 1988 #12</t>
  </si>
  <si>
    <t>Borrow Pit  1</t>
  </si>
  <si>
    <t>Lake and stream survey 1988 #14</t>
  </si>
  <si>
    <t>Borrow Pit  2</t>
  </si>
  <si>
    <t>Lake and stream survey 1988 #15</t>
  </si>
  <si>
    <t>Lake Maxine</t>
  </si>
  <si>
    <t>Lake and stream survey 1988 #16</t>
  </si>
  <si>
    <t>Lake Carolyn</t>
  </si>
  <si>
    <t>Lake and stream survey 1988 #17</t>
  </si>
  <si>
    <t>Lake Africa</t>
  </si>
  <si>
    <t>Lake and stream survey 1988 #18</t>
  </si>
  <si>
    <t>Sag C Pit</t>
  </si>
  <si>
    <t>Lake and stream survey 1988 #19</t>
  </si>
  <si>
    <t>Dune Pond</t>
  </si>
  <si>
    <t>Lake and stream survey 1988 #20</t>
  </si>
  <si>
    <t>Bern Lake</t>
  </si>
  <si>
    <t>Lake and stream survey 1988 #21</t>
  </si>
  <si>
    <t>Lake Colleen</t>
  </si>
  <si>
    <t>Lake and stream survey 1988 #22</t>
  </si>
  <si>
    <t>Colleen Lake</t>
  </si>
  <si>
    <t>Lake William</t>
  </si>
  <si>
    <t>Lake and stream survey 1988 #26</t>
  </si>
  <si>
    <t>William Lake</t>
  </si>
  <si>
    <t>Camp Pond</t>
  </si>
  <si>
    <t>Near old camp by the south end of the runway</t>
  </si>
  <si>
    <t>Lake and stream survey 1988 #27</t>
  </si>
  <si>
    <t>C Pond</t>
  </si>
  <si>
    <t>Green Cabin Lake</t>
  </si>
  <si>
    <t>Headwater Lake of the Kupurak River</t>
  </si>
  <si>
    <t>GTH#46</t>
  </si>
  <si>
    <t>GTH 046</t>
  </si>
  <si>
    <t>Elusive Lake</t>
  </si>
  <si>
    <t>On accomplishment Creek</t>
  </si>
  <si>
    <t>Dam Pond</t>
  </si>
  <si>
    <t>Behind kitchen at new camp, just north of main Toolik Inlet</t>
  </si>
  <si>
    <t>E 05</t>
  </si>
  <si>
    <t>Oil Spill Lake</t>
  </si>
  <si>
    <t>Oil</t>
  </si>
  <si>
    <t>E 01</t>
  </si>
  <si>
    <t>E 1</t>
  </si>
  <si>
    <t>E1</t>
  </si>
  <si>
    <t>NE 02</t>
  </si>
  <si>
    <t>NE2</t>
  </si>
  <si>
    <t>S 01</t>
  </si>
  <si>
    <t>S 02</t>
  </si>
  <si>
    <t>S 03</t>
  </si>
  <si>
    <t>S 04</t>
  </si>
  <si>
    <t>S 07</t>
  </si>
  <si>
    <t>S 08</t>
  </si>
  <si>
    <t>S 09</t>
  </si>
  <si>
    <t>S 10</t>
  </si>
  <si>
    <t>S 11</t>
  </si>
  <si>
    <t>S 12</t>
  </si>
  <si>
    <t>S 13</t>
  </si>
  <si>
    <t>Itkillik Lake</t>
  </si>
  <si>
    <t>Itkillik</t>
  </si>
  <si>
    <t>Campsite Lake</t>
  </si>
  <si>
    <t>Oil Can</t>
  </si>
  <si>
    <t>Gas Can</t>
  </si>
  <si>
    <t>O1</t>
  </si>
  <si>
    <t>These are lakes near Campsite Lake</t>
  </si>
  <si>
    <t>O 1</t>
  </si>
  <si>
    <t>O2</t>
  </si>
  <si>
    <t>O 2</t>
  </si>
  <si>
    <t>O3</t>
  </si>
  <si>
    <t>O 3</t>
  </si>
  <si>
    <t>Fog Lake 1</t>
  </si>
  <si>
    <t>Foggy Lake</t>
  </si>
  <si>
    <t>Fog 01</t>
  </si>
  <si>
    <t>Fog Lake 2</t>
  </si>
  <si>
    <t>Hanging Lake</t>
  </si>
  <si>
    <t>Fog 02</t>
  </si>
  <si>
    <t>Fog Lake 3</t>
  </si>
  <si>
    <t>Moose Lake</t>
  </si>
  <si>
    <t>Fog 03</t>
  </si>
  <si>
    <t>Fog Lake 4</t>
  </si>
  <si>
    <t>Fog 04</t>
  </si>
  <si>
    <t>F4</t>
  </si>
  <si>
    <t>Fog Lake 5</t>
  </si>
  <si>
    <t>Fog 05</t>
  </si>
  <si>
    <t>F5</t>
  </si>
  <si>
    <t>Sag 1</t>
  </si>
  <si>
    <t>Sag 2</t>
  </si>
  <si>
    <t>NE 9B</t>
  </si>
  <si>
    <t>NE9B</t>
  </si>
  <si>
    <t>bedrock lake</t>
  </si>
  <si>
    <t>I8 Headwater</t>
  </si>
  <si>
    <t>I8 HW</t>
  </si>
  <si>
    <t>IS1</t>
  </si>
  <si>
    <t>I2 Outlet</t>
  </si>
  <si>
    <t>I2 Out</t>
  </si>
  <si>
    <t>IS2</t>
  </si>
  <si>
    <t>I1 Outlet</t>
  </si>
  <si>
    <t>I1 Out</t>
  </si>
  <si>
    <t>IS3</t>
  </si>
  <si>
    <t>I1 into I3</t>
  </si>
  <si>
    <t>I1-I3</t>
  </si>
  <si>
    <t>IS4</t>
  </si>
  <si>
    <t>I2 into I3</t>
  </si>
  <si>
    <t>I2-I3</t>
  </si>
  <si>
    <t>IS5</t>
  </si>
  <si>
    <t>I3 Outlet</t>
  </si>
  <si>
    <t>I3 Out</t>
  </si>
  <si>
    <t>IS6</t>
  </si>
  <si>
    <t>I4 Outlet</t>
  </si>
  <si>
    <t>I4 Out</t>
  </si>
  <si>
    <t>IS7</t>
  </si>
  <si>
    <t>I4 into I5</t>
  </si>
  <si>
    <t>I4-I5</t>
  </si>
  <si>
    <t>IS8</t>
  </si>
  <si>
    <t>I5 Outlet</t>
  </si>
  <si>
    <t>I5 Out</t>
  </si>
  <si>
    <t>IS9</t>
  </si>
  <si>
    <t>I5 into I6</t>
  </si>
  <si>
    <t>I5-I6</t>
  </si>
  <si>
    <t>IS10</t>
  </si>
  <si>
    <t>I6 Inlet West</t>
  </si>
  <si>
    <t>I6 West Inlet</t>
  </si>
  <si>
    <t>IS11</t>
  </si>
  <si>
    <t>I6 Outlet</t>
  </si>
  <si>
    <t>I6 Out</t>
  </si>
  <si>
    <t>IS12</t>
  </si>
  <si>
    <t>I7 Outlet</t>
  </si>
  <si>
    <t>I7 Out</t>
  </si>
  <si>
    <t>IS13</t>
  </si>
  <si>
    <t>I8 Inlet</t>
  </si>
  <si>
    <t>I8 In</t>
  </si>
  <si>
    <t>IS14</t>
  </si>
  <si>
    <t>I7 into I9</t>
  </si>
  <si>
    <t>I7-I9</t>
  </si>
  <si>
    <t>IS16</t>
  </si>
  <si>
    <t>I8 into I9</t>
  </si>
  <si>
    <t>I8-I9</t>
  </si>
  <si>
    <t>IS17</t>
  </si>
  <si>
    <t>Milkyway Lower</t>
  </si>
  <si>
    <t>MWL</t>
  </si>
  <si>
    <t>IS18</t>
  </si>
  <si>
    <t>I Swamp Inlet</t>
  </si>
  <si>
    <t>Swamp between I8 an I9</t>
  </si>
  <si>
    <t>I-swamp In</t>
  </si>
  <si>
    <t>Swamp In</t>
  </si>
  <si>
    <t>Costal Plain Lake  01</t>
  </si>
  <si>
    <t>LH-1</t>
  </si>
  <si>
    <t>Coastal Plain Lakes Helicopter Survey 1994, 1995 #1 and #2</t>
  </si>
  <si>
    <t>Costal Plain Lake  02</t>
  </si>
  <si>
    <t>LH-2</t>
  </si>
  <si>
    <t>Costal Plain Lake  03</t>
  </si>
  <si>
    <t>LH-3</t>
  </si>
  <si>
    <t>Costal Plain Lake  04</t>
  </si>
  <si>
    <t>LH-4</t>
  </si>
  <si>
    <t>Costal Plain Lake  05</t>
  </si>
  <si>
    <t>LH-5</t>
  </si>
  <si>
    <t>Costal Plain Lake  06</t>
  </si>
  <si>
    <t>LH-6</t>
  </si>
  <si>
    <t>Costal Plain Lake  07</t>
  </si>
  <si>
    <t>LH-7</t>
  </si>
  <si>
    <t>Costal Plain Lake  08</t>
  </si>
  <si>
    <t>LH-8</t>
  </si>
  <si>
    <t>Costal Plain Lake  09</t>
  </si>
  <si>
    <t>LH-9</t>
  </si>
  <si>
    <t>Costal Plain Lake  10</t>
  </si>
  <si>
    <t>LH-10</t>
  </si>
  <si>
    <t>Costal Plain Lake  11</t>
  </si>
  <si>
    <t>LH-11</t>
  </si>
  <si>
    <t>Costal Plain Lake  12</t>
  </si>
  <si>
    <t>LH-12</t>
  </si>
  <si>
    <t>Costal Plain Lake  13</t>
  </si>
  <si>
    <t>LH-13</t>
  </si>
  <si>
    <t>Costal Plain Lake  14</t>
  </si>
  <si>
    <t>LH-14</t>
  </si>
  <si>
    <t>Costal Plain Lake  16</t>
  </si>
  <si>
    <t>LH-16</t>
  </si>
  <si>
    <t>Costal Plain Lake  17</t>
  </si>
  <si>
    <t>LH-17</t>
  </si>
  <si>
    <t>Costal Plain Lake  18</t>
  </si>
  <si>
    <t>LH-18</t>
  </si>
  <si>
    <t>Costal Plain Lake  19</t>
  </si>
  <si>
    <t>LH-19</t>
  </si>
  <si>
    <t>Costal Plain Lake  20</t>
  </si>
  <si>
    <t>LH-20</t>
  </si>
  <si>
    <t>Costal Plain Lake  21</t>
  </si>
  <si>
    <t>LH-21</t>
  </si>
  <si>
    <t>Costal Plain Lake  22</t>
  </si>
  <si>
    <t>LH-22</t>
  </si>
  <si>
    <t>Costal Plain Lake  23</t>
  </si>
  <si>
    <t>LH-23</t>
  </si>
  <si>
    <t>Costal Plain Lake  24</t>
  </si>
  <si>
    <t>LH-24</t>
  </si>
  <si>
    <t>Costal Plain Lake  25</t>
  </si>
  <si>
    <t>LH-25</t>
  </si>
  <si>
    <t>Costal Plain Lake  26</t>
  </si>
  <si>
    <t>LH-26</t>
  </si>
  <si>
    <t>Costal Plain Lake  27</t>
  </si>
  <si>
    <t>LH-27</t>
  </si>
  <si>
    <t>Costal Plain Lake  28</t>
  </si>
  <si>
    <t>LH-28</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</si>
  <si>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</si>
  <si>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</si>
  <si>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</si>
  <si>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</si>
  <si>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</si>
  <si>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</si>
  <si>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</si>
  <si>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</si>
  <si>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</si>
  <si>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</si>
  <si>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</si>
  <si>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</si>
  <si>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</si>
  <si>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</si>
  <si>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</si>
  <si>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</si>
  <si>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</si>
  <si>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</si>
  <si>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</si>
  <si>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</si>
  <si>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</si>
  <si>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</si>
  <si>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</si>
  <si>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</si>
  <si>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</si>
  <si>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</si>
  <si>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</si>
  <si>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Costal Plain Lake  29</t>
  </si>
  <si>
    <t>LH-29</t>
  </si>
  <si>
    <t>NE 01</t>
  </si>
  <si>
    <t>NE1</t>
  </si>
  <si>
    <t>NE 03</t>
  </si>
  <si>
    <t>NE3</t>
  </si>
  <si>
    <t>NE 05</t>
  </si>
  <si>
    <t>NE5</t>
  </si>
  <si>
    <t>NE 07</t>
  </si>
  <si>
    <t>NE7</t>
  </si>
  <si>
    <t>Helicopter Survey Lake  14</t>
  </si>
  <si>
    <t>LH2-14</t>
  </si>
  <si>
    <t>Coastal plain survey #2 in 1995</t>
  </si>
  <si>
    <t>Helicopter Survey Lake  15</t>
  </si>
  <si>
    <t>LH2-15</t>
  </si>
  <si>
    <t>Costal Plain Lake  30</t>
  </si>
  <si>
    <t>Colville river</t>
  </si>
  <si>
    <t>Coastal Plain survey #3 in 1995</t>
  </si>
  <si>
    <t>N 05</t>
  </si>
  <si>
    <t>N5</t>
  </si>
  <si>
    <t>Costal Plain Lake  00</t>
  </si>
  <si>
    <t>Costal plain Survey #1 in 1995</t>
  </si>
  <si>
    <t>I Swamp Outlet</t>
  </si>
  <si>
    <t>I-swamp Out</t>
  </si>
  <si>
    <t>Swamp Out</t>
  </si>
  <si>
    <t>I9 Outlet</t>
  </si>
  <si>
    <t>I9 Out</t>
  </si>
  <si>
    <t>IS22</t>
  </si>
  <si>
    <t>N 04</t>
  </si>
  <si>
    <t>N4</t>
  </si>
  <si>
    <t>LTER 247</t>
  </si>
  <si>
    <t>GTH 01</t>
  </si>
  <si>
    <t>GTH_Hershey</t>
  </si>
  <si>
    <t>Geomorphic Trophic Hypothesis</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</si>
  <si>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</si>
  <si>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</si>
  <si>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</si>
  <si>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</si>
  <si>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</si>
  <si>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</si>
  <si>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</si>
  <si>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</si>
  <si>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</si>
  <si>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</si>
  <si>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</si>
  <si>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</si>
  <si>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</si>
  <si>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</si>
  <si>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</si>
  <si>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</si>
  <si>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</si>
  <si>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</si>
  <si>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</si>
  <si>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</si>
  <si>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</si>
  <si>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</si>
  <si>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</si>
  <si>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</si>
  <si>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</si>
  <si>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</si>
  <si>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</si>
  <si>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</si>
  <si>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</si>
  <si>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</si>
  <si>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</si>
  <si>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</si>
  <si>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</si>
  <si>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</si>
  <si>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</si>
  <si>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</si>
  <si>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</si>
  <si>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</si>
  <si>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</si>
  <si>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</si>
  <si>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</si>
  <si>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</si>
  <si>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</si>
  <si>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</si>
  <si>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</si>
  <si>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</si>
  <si>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</si>
  <si>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</si>
  <si>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</si>
  <si>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</si>
  <si>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Milkyway Upper</t>
  </si>
  <si>
    <t>MWU</t>
  </si>
  <si>
    <t>IS24</t>
  </si>
  <si>
    <t>LS-1</t>
  </si>
  <si>
    <t>Costal Plain Lakes Helicopter Survey (#1 and #2 1996 &amp; 1997)</t>
  </si>
  <si>
    <t>LS-2</t>
  </si>
  <si>
    <t>LS-3</t>
  </si>
  <si>
    <t>LS-4</t>
  </si>
  <si>
    <t>LS-5</t>
  </si>
  <si>
    <t>LS-6</t>
  </si>
  <si>
    <t>LS-7</t>
  </si>
  <si>
    <t>LS-8</t>
  </si>
  <si>
    <t>LS-9</t>
  </si>
  <si>
    <t>LS-10</t>
  </si>
  <si>
    <t>LS-11</t>
  </si>
  <si>
    <t>LS-12</t>
  </si>
  <si>
    <t>LS-13</t>
  </si>
  <si>
    <t>LS-14</t>
  </si>
  <si>
    <t>Costal Plain Lake  15</t>
  </si>
  <si>
    <t>LS-15</t>
  </si>
  <si>
    <t>LS-16</t>
  </si>
  <si>
    <t>LS-17</t>
  </si>
  <si>
    <t>LS-18</t>
  </si>
  <si>
    <t>LS-19</t>
  </si>
  <si>
    <t>LS-20</t>
  </si>
  <si>
    <t>LS-21</t>
  </si>
  <si>
    <t>LS-22</t>
  </si>
  <si>
    <t>LS-23</t>
  </si>
  <si>
    <t>LS-24</t>
  </si>
  <si>
    <t>LS-25</t>
  </si>
  <si>
    <t>LS-26</t>
  </si>
  <si>
    <t>LS-27</t>
  </si>
  <si>
    <t>LS-28</t>
  </si>
  <si>
    <t>I8 Outlet Tributary</t>
  </si>
  <si>
    <t>"NA" is the same as Blueberry Creek, and should be called I-8 Outlet</t>
  </si>
  <si>
    <t>NA Trib</t>
  </si>
  <si>
    <t>Blueberry Creek Trib</t>
  </si>
  <si>
    <t>NE 04</t>
  </si>
  <si>
    <t>NE4</t>
  </si>
  <si>
    <t>NE 06</t>
  </si>
  <si>
    <t>NE6</t>
  </si>
  <si>
    <t>NE 08</t>
  </si>
  <si>
    <t>NE8</t>
  </si>
  <si>
    <t>NE 13</t>
  </si>
  <si>
    <t>NE13</t>
  </si>
  <si>
    <t>E 02</t>
  </si>
  <si>
    <t>E 2</t>
  </si>
  <si>
    <t>E2</t>
  </si>
  <si>
    <t>E 03</t>
  </si>
  <si>
    <t>E 3</t>
  </si>
  <si>
    <t>E3</t>
  </si>
  <si>
    <t>E 04</t>
  </si>
  <si>
    <t>E 4</t>
  </si>
  <si>
    <t>E4</t>
  </si>
  <si>
    <t>LTER 315</t>
  </si>
  <si>
    <t>GTH 27</t>
  </si>
  <si>
    <t>LTER 316</t>
  </si>
  <si>
    <t>GTH 28</t>
  </si>
  <si>
    <t>LTER 317</t>
  </si>
  <si>
    <t>GTH 29</t>
  </si>
  <si>
    <t>LTER 318</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</si>
  <si>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</si>
  <si>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</si>
  <si>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</si>
  <si>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</si>
  <si>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</si>
  <si>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</si>
  <si>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</si>
  <si>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</si>
  <si>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</si>
  <si>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</si>
  <si>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</si>
  <si>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</si>
  <si>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</si>
  <si>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</si>
  <si>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</si>
  <si>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</si>
  <si>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</si>
  <si>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</si>
  <si>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</si>
  <si>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</si>
  <si>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</si>
  <si>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</si>
  <si>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</si>
  <si>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</si>
  <si>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</si>
  <si>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</si>
  <si>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</si>
  <si>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</si>
  <si>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</si>
  <si>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</si>
  <si>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</si>
  <si>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</si>
  <si>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</si>
  <si>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</si>
  <si>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</si>
  <si>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</si>
  <si>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</si>
  <si>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</si>
  <si>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</si>
  <si>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</si>
  <si>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</si>
  <si>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</si>
  <si>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</si>
  <si>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</si>
  <si>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</si>
  <si>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</si>
  <si>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</si>
  <si>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</si>
  <si>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</si>
  <si>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</si>
  <si>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</si>
  <si>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</si>
  <si>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</si>
  <si>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</si>
  <si>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</si>
  <si>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</si>
  <si>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</si>
  <si>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</si>
  <si>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</si>
  <si>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</si>
  <si>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</si>
  <si>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</si>
  <si>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</si>
  <si>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</si>
  <si>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</si>
  <si>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</si>
  <si>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</si>
  <si>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</si>
  <si>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</si>
  <si>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</si>
  <si>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</si>
  <si>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</si>
  <si>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</si>
  <si>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</si>
  <si>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</si>
  <si>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</si>
  <si>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</si>
  <si>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</si>
  <si>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</si>
  <si>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</si>
  <si>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</si>
  <si>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</si>
  <si>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</si>
  <si>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</si>
  <si>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</si>
  <si>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</si>
  <si>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</si>
  <si>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</si>
  <si>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</si>
  <si>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</si>
  <si>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</si>
  <si>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</si>
  <si>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</si>
  <si>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</si>
  <si>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</si>
  <si>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</si>
  <si>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</si>
  <si>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</si>
  <si>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</si>
  <si>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</si>
  <si>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</si>
  <si>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</si>
  <si>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</si>
  <si>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</si>
  <si>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</si>
  <si>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</si>
  <si>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</si>
  <si>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</si>
  <si>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</si>
  <si>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</si>
  <si>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I Minus</t>
  </si>
  <si>
    <t>GTH 83</t>
  </si>
  <si>
    <t>GTH 84</t>
  </si>
  <si>
    <t>GTH 85</t>
  </si>
  <si>
    <t>GTH 86</t>
  </si>
  <si>
    <t>GTH 87</t>
  </si>
  <si>
    <t>GTH 88</t>
  </si>
  <si>
    <t>GTH 89</t>
  </si>
  <si>
    <t>GTH 90</t>
  </si>
  <si>
    <t>GTH 91</t>
  </si>
  <si>
    <t>GTH 82</t>
  </si>
  <si>
    <t>E 06</t>
  </si>
  <si>
    <t>E 6</t>
  </si>
  <si>
    <t>E6</t>
  </si>
  <si>
    <t>Duckling pond</t>
  </si>
  <si>
    <t>Lakes north of Toolik Lake, flowing into Toolik outlet stream</t>
  </si>
  <si>
    <t>Dennis Lake</t>
  </si>
  <si>
    <t>Gypsy Pool</t>
  </si>
  <si>
    <t>Desert Lake</t>
  </si>
  <si>
    <t>Far South survey 1999</t>
  </si>
  <si>
    <t>Reds Lake</t>
  </si>
  <si>
    <t>Far South Lake  04</t>
  </si>
  <si>
    <t>Far South Lake  05</t>
  </si>
  <si>
    <t>GTH 92</t>
  </si>
  <si>
    <t>GTH 93</t>
  </si>
  <si>
    <t>GTH 94</t>
  </si>
  <si>
    <t>GTH 95</t>
  </si>
  <si>
    <t>GTH 96</t>
  </si>
  <si>
    <t>GTH 97</t>
  </si>
  <si>
    <t>GTH 98</t>
  </si>
  <si>
    <t>GTH 99</t>
  </si>
  <si>
    <t>Airstrip Lakes A1</t>
  </si>
  <si>
    <t>GTH 100</t>
  </si>
  <si>
    <t>Airstrip Lakes A2</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</si>
  <si>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</si>
  <si>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</si>
  <si>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</si>
  <si>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</si>
  <si>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</si>
  <si>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</si>
  <si>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</si>
  <si>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</si>
  <si>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</si>
  <si>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</si>
  <si>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</si>
  <si>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</si>
  <si>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</si>
  <si>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</si>
  <si>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</si>
  <si>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</si>
  <si>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I6 Headwater Lake</t>
  </si>
  <si>
    <t>I6 West Headwater</t>
  </si>
  <si>
    <t>I6 HW</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</si>
  <si>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</si>
  <si>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</si>
  <si>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</si>
  <si>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</si>
  <si>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</si>
  <si>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</si>
  <si>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</si>
  <si>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</si>
  <si>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</si>
  <si>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</si>
  <si>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</si>
  <si>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</si>
  <si>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</si>
  <si>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</si>
  <si>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</si>
  <si>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</si>
  <si>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</si>
  <si>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</si>
  <si>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</si>
  <si>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</si>
  <si>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</si>
  <si>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</si>
  <si>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</si>
  <si>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</si>
  <si>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</si>
  <si>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I6 Headwater Lake Inlet</t>
  </si>
  <si>
    <t>I6 West Headwaters Inlet</t>
  </si>
  <si>
    <t>I6 HW Inlet</t>
  </si>
  <si>
    <t>I6 Headwater Lake Outlet</t>
  </si>
  <si>
    <t>I6 West Headwaters Outlet</t>
  </si>
  <si>
    <t>I6 HW Outlet</t>
  </si>
  <si>
    <t>NE 09</t>
  </si>
  <si>
    <t>NE9</t>
  </si>
  <si>
    <t>NE 10</t>
  </si>
  <si>
    <t>NE10</t>
  </si>
  <si>
    <t>NE 15</t>
  </si>
  <si>
    <t>NE15</t>
  </si>
  <si>
    <t>NE 16</t>
  </si>
  <si>
    <t>NE16</t>
  </si>
  <si>
    <t>I Minus 01</t>
  </si>
  <si>
    <t>I Minus 1</t>
  </si>
  <si>
    <t>LTREB_Kling_Crump</t>
  </si>
  <si>
    <t>I Minus 02</t>
  </si>
  <si>
    <t>I Minus 2</t>
  </si>
  <si>
    <t>Slope Mtn. North 01</t>
  </si>
  <si>
    <t>Slope Mtn. North 02</t>
  </si>
  <si>
    <t>Slope Mtn. North 03</t>
  </si>
  <si>
    <t>Slope Mtn. North 04</t>
  </si>
  <si>
    <t>Slope Mtn. North 05</t>
  </si>
  <si>
    <t>Slope Mtn. North 06</t>
  </si>
  <si>
    <t>West Sag Lakes  A1</t>
  </si>
  <si>
    <t>West Sag Lakes  A2</t>
  </si>
  <si>
    <t>West Sag Lakes  A3</t>
  </si>
  <si>
    <t>West Sag Lakes  B1</t>
  </si>
  <si>
    <t>West Sag Lakes  B2</t>
  </si>
  <si>
    <t>West Sag Lakes  B3</t>
  </si>
  <si>
    <t>Escher Lakes 01</t>
  </si>
  <si>
    <t>Escher Lakes 02</t>
  </si>
  <si>
    <t>Escher Lakes 03</t>
  </si>
  <si>
    <t>Escher Lakes 04</t>
  </si>
  <si>
    <t>Escher Lakes 05</t>
  </si>
  <si>
    <t>Escher Lakes 06</t>
  </si>
  <si>
    <t>Conflict Lakes A1</t>
  </si>
  <si>
    <t>Conflict Lakes A2</t>
  </si>
  <si>
    <t>Conflict Lakes B1</t>
  </si>
  <si>
    <t>Conflict Lakes B2</t>
  </si>
  <si>
    <t>Conflict Lakes B3</t>
  </si>
  <si>
    <t>Conflict Lakes B4</t>
  </si>
  <si>
    <t>GTH154 or 153</t>
  </si>
  <si>
    <t>Conflict Lakes C1</t>
  </si>
  <si>
    <t>Conflict Lakes C2</t>
  </si>
  <si>
    <t>Airstrip Lakes B1</t>
  </si>
  <si>
    <t>Airstrip Lakes B2</t>
  </si>
  <si>
    <t>Airstrip Lakes B3</t>
  </si>
  <si>
    <t>Clem Lake</t>
  </si>
  <si>
    <t>Dimple Lake</t>
  </si>
  <si>
    <t>Dimple Lake Inlet</t>
  </si>
  <si>
    <t>Dimple Inlet</t>
  </si>
  <si>
    <t>Dimple Lake Outlet</t>
  </si>
  <si>
    <t>Dimple Outlet</t>
  </si>
  <si>
    <t>Dimple Lake Outlet - NEW</t>
  </si>
  <si>
    <t>Dimple Lake Outlet Stream</t>
  </si>
  <si>
    <t>Dimple Outlet Stream</t>
  </si>
  <si>
    <t>Horn Lake</t>
  </si>
  <si>
    <t>Luna Lake</t>
  </si>
  <si>
    <t>North Lake</t>
  </si>
  <si>
    <t>North Lake Inlet</t>
  </si>
  <si>
    <t>North Lake Outlet</t>
  </si>
  <si>
    <t xml:space="preserve">Perched Lake </t>
  </si>
  <si>
    <t xml:space="preserve">Perch Lake </t>
  </si>
  <si>
    <t>Perched Lake Outlet</t>
  </si>
  <si>
    <t>Perch Lake Outlet</t>
  </si>
  <si>
    <t xml:space="preserve">Reba Lake </t>
  </si>
  <si>
    <t>Milake into NE 14</t>
  </si>
  <si>
    <t>LTER_Bowden_Kling</t>
  </si>
  <si>
    <t>Thermokarst</t>
  </si>
  <si>
    <t>NE 14 Outlet</t>
  </si>
  <si>
    <t>Yurlake into NE 14</t>
  </si>
  <si>
    <t>Yurlake into NE14</t>
  </si>
  <si>
    <t>NE 14 Lake</t>
  </si>
  <si>
    <t>This site is near the NE 14 Lake Slump Inlet and is different than the NE 14 site (which is out in the lake).</t>
  </si>
  <si>
    <t>NE 14 Lake Slump Inlet</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</si>
  <si>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</si>
  <si>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</si>
  <si>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</si>
  <si>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</si>
  <si>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</si>
  <si>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</si>
  <si>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</si>
  <si>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</si>
  <si>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</si>
  <si>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</si>
  <si>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</si>
  <si>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</si>
  <si>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</si>
  <si>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</si>
  <si>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</si>
  <si>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NE 11</t>
  </si>
  <si>
    <t>REF1</t>
  </si>
  <si>
    <t>REF2</t>
  </si>
  <si>
    <t>REF3</t>
  </si>
  <si>
    <t>Nanushuk Lake</t>
  </si>
  <si>
    <t>Lakes sampled by LTREB on 1 July 2010 - Kling, Crump, Nannen.</t>
  </si>
  <si>
    <t>Far Lakes Survey</t>
  </si>
  <si>
    <t>Shainin Lake</t>
  </si>
  <si>
    <t>Natvakruak_3 lake</t>
  </si>
  <si>
    <t>Natvakruak_2 lake</t>
  </si>
  <si>
    <t>Natvakruak_1 lake</t>
  </si>
  <si>
    <t>Natvakruak Lake</t>
  </si>
  <si>
    <t>Drill Hole Lake</t>
  </si>
  <si>
    <t>Anaktuvik_3 lake</t>
  </si>
  <si>
    <t>Anaktuvik_2 lake</t>
  </si>
  <si>
    <t>Anaktuvik_1 lake</t>
  </si>
  <si>
    <t>Ahaliorak Lake</t>
  </si>
  <si>
    <t>Sitchiak Lake</t>
  </si>
  <si>
    <t>Toolik Southwest Basin</t>
  </si>
  <si>
    <t>Surveyed by Sarah Barbrow in 2009, Kling,Cory,Nannen, and Crump in 2010.</t>
  </si>
  <si>
    <t>Toolik Lake Survey</t>
  </si>
  <si>
    <t>Toolik Sauna Shoal</t>
  </si>
  <si>
    <t>Toolik Inlet Bay</t>
  </si>
  <si>
    <t>Toolik Camp Shoal</t>
  </si>
  <si>
    <t>Toolik Central</t>
  </si>
  <si>
    <t>Toolik Dock</t>
  </si>
  <si>
    <t>Toolik Morraine</t>
  </si>
  <si>
    <t>Toolik Outlet Bay</t>
  </si>
  <si>
    <t>Toolik Rock Shoal</t>
  </si>
  <si>
    <t>Milake</t>
  </si>
  <si>
    <t>Surveyed by Kling, Crump, Nannen in 2010</t>
  </si>
  <si>
    <t>Yurlake</t>
  </si>
  <si>
    <t>I Minus Inlet</t>
  </si>
  <si>
    <t>I Minus Outlet</t>
  </si>
  <si>
    <t>I8 Headwater stream station 2</t>
  </si>
  <si>
    <t>Surveyed by LTREB in 2008, 2009, 2010</t>
  </si>
  <si>
    <t>Stream Survey</t>
  </si>
  <si>
    <t>I8 Headwater stream station 3</t>
  </si>
  <si>
    <t>I6 Headwater Lake into I6 station 2</t>
  </si>
  <si>
    <t>I6 Headwater Lake into I6 station 3</t>
  </si>
  <si>
    <t>I8 Northeast Inlet</t>
  </si>
  <si>
    <t>Surveyed by Ashley Larsen for her REU project in 2007.  Mentored by GWK and HEA</t>
  </si>
  <si>
    <t>REU_Kling_Larsen_Adams</t>
  </si>
  <si>
    <t>I8 Mass Balance Survey</t>
  </si>
  <si>
    <t>I8 Lake Northeast</t>
  </si>
  <si>
    <t>I8 Lake East</t>
  </si>
  <si>
    <t>I8 Lake Southeast</t>
  </si>
  <si>
    <t>I8 Lake Center</t>
  </si>
  <si>
    <t>I8 Lake Southwest</t>
  </si>
  <si>
    <t>I8 Lake West</t>
  </si>
  <si>
    <t>I8 Lake Northwest</t>
  </si>
  <si>
    <t>I8 Inlet Southeast</t>
  </si>
  <si>
    <t>I8 Inlet South</t>
  </si>
  <si>
    <t>I8 Inlet East</t>
  </si>
  <si>
    <t>I8 Inlet East Northeast</t>
  </si>
  <si>
    <t>I8 Inlet-0.42k</t>
  </si>
  <si>
    <t>I8 Headwaters Habitat Survey</t>
  </si>
  <si>
    <t>TW Weir</t>
  </si>
  <si>
    <t>Terrestrial</t>
  </si>
  <si>
    <t xml:space="preserve">Tussock watershed (TW) Weir       </t>
  </si>
  <si>
    <t>Weir</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</si>
  <si>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</si>
  <si>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</si>
  <si>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</si>
  <si>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</si>
  <si>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</si>
  <si>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</si>
  <si>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</si>
  <si>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</si>
  <si>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</si>
  <si>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</si>
  <si>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</si>
  <si>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</si>
  <si>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</si>
  <si>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</si>
  <si>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</si>
  <si>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</si>
  <si>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</si>
  <si>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</si>
  <si>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</si>
  <si>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</si>
  <si>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</si>
  <si>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</si>
  <si>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</si>
  <si>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</si>
  <si>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</si>
  <si>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</si>
  <si>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</si>
  <si>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</si>
  <si>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</si>
  <si>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</si>
  <si>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</si>
  <si>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</si>
  <si>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</si>
  <si>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</si>
  <si>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</si>
  <si>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</si>
  <si>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</si>
  <si>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</si>
  <si>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</si>
  <si>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</si>
  <si>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</si>
  <si>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</si>
  <si>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</si>
  <si>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</si>
  <si>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</si>
  <si>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</si>
  <si>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</si>
  <si>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</si>
  <si>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</si>
  <si>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</si>
  <si>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</si>
  <si>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</si>
  <si>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</si>
  <si>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</si>
  <si>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</si>
  <si>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</si>
  <si>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</si>
  <si>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</si>
  <si>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</si>
  <si>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</si>
  <si>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</si>
  <si>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</si>
  <si>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</si>
  <si>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</si>
  <si>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</si>
  <si>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</si>
  <si>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</si>
  <si>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</si>
  <si>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</si>
  <si>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Watering Plots Barrel Water</t>
  </si>
  <si>
    <t>WP Barrel</t>
  </si>
  <si>
    <t>WPBarrel</t>
  </si>
  <si>
    <t>Imnavait Weir</t>
  </si>
  <si>
    <t>IMN Weir</t>
  </si>
  <si>
    <t>Imnavait</t>
  </si>
  <si>
    <t>Imnavait Site 02</t>
  </si>
  <si>
    <t>Imnavait Site2</t>
  </si>
  <si>
    <t>Imnavait Site 03</t>
  </si>
  <si>
    <t>Imnavait Site3</t>
  </si>
  <si>
    <t>Biocomplexity_Kling_Stieglitz</t>
  </si>
  <si>
    <t>Imnavait Upper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</si>
  <si>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</si>
  <si>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</si>
  <si>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</si>
  <si>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</si>
  <si>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</si>
  <si>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</si>
  <si>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</si>
  <si>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</si>
  <si>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</si>
  <si>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</si>
  <si>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</si>
  <si>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</si>
  <si>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</si>
  <si>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</si>
  <si>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</si>
  <si>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</si>
  <si>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</si>
  <si>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</si>
  <si>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</si>
  <si>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</si>
  <si>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</si>
  <si>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</si>
  <si>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</si>
  <si>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</si>
  <si>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</si>
  <si>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</si>
  <si>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</si>
  <si>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</si>
  <si>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</si>
  <si>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</si>
  <si>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</si>
  <si>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</si>
  <si>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</si>
  <si>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</si>
  <si>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</si>
  <si>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</si>
  <si>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</si>
  <si>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</si>
  <si>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</si>
  <si>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</si>
  <si>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</si>
  <si>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</si>
  <si>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Landscapes_Shaver</t>
  </si>
  <si>
    <t>Imnavait WT 12 UB5</t>
  </si>
  <si>
    <t>NSF_Burn_Shaver</t>
  </si>
  <si>
    <t>Phenology Station at 2304 Tower</t>
  </si>
  <si>
    <t>Phenology Station @ 2304 Tower</t>
  </si>
  <si>
    <t>Imnavait WT 07 Weir</t>
  </si>
  <si>
    <t>WT7 weir</t>
  </si>
  <si>
    <t>Control CALM grid, NW corner</t>
  </si>
  <si>
    <t>Moderate CALM grid, NW corner</t>
  </si>
  <si>
    <t>Severe CALM grid, NW corner</t>
  </si>
  <si>
    <t>CALM Grid (Thaw depth)</t>
  </si>
  <si>
    <t>AR101</t>
  </si>
  <si>
    <t>AR102</t>
  </si>
  <si>
    <t>AR103</t>
  </si>
  <si>
    <t>Vegetation and Soils Transect</t>
  </si>
  <si>
    <t>AR104</t>
  </si>
  <si>
    <t>AR105</t>
  </si>
  <si>
    <t>AR106</t>
  </si>
  <si>
    <t>AR107</t>
  </si>
  <si>
    <t>AR108</t>
  </si>
  <si>
    <t>AR109</t>
  </si>
  <si>
    <t>AR110</t>
  </si>
  <si>
    <t>AR111</t>
  </si>
  <si>
    <t>AR112</t>
  </si>
  <si>
    <t>AR113</t>
  </si>
  <si>
    <t>ARFB</t>
  </si>
  <si>
    <t>ARFC</t>
  </si>
  <si>
    <t>Surface Reflectance Sampling</t>
  </si>
  <si>
    <t>KUPB</t>
  </si>
  <si>
    <t>Dimple Flux Star</t>
  </si>
  <si>
    <t>South River Harvest Transect</t>
  </si>
  <si>
    <t>South River Flux Star</t>
  </si>
  <si>
    <t>S 07 Inlet</t>
  </si>
  <si>
    <t xml:space="preserve">S7 In         </t>
  </si>
  <si>
    <t>S7In</t>
  </si>
  <si>
    <t xml:space="preserve">S 07 into S 06        </t>
  </si>
  <si>
    <t>S7 into S6</t>
  </si>
  <si>
    <t>S7-S6</t>
  </si>
  <si>
    <t>S 06 Outlet</t>
  </si>
  <si>
    <t xml:space="preserve">S6 Out         </t>
  </si>
  <si>
    <t>S6Out</t>
  </si>
  <si>
    <t>E 5 Outlet</t>
  </si>
  <si>
    <t>E5 Out</t>
  </si>
  <si>
    <t>E5Out</t>
  </si>
  <si>
    <t>E 5 Inlet South</t>
  </si>
  <si>
    <t xml:space="preserve">E 05 In South        </t>
  </si>
  <si>
    <t>E5InS</t>
  </si>
  <si>
    <t>E 5 Inlet West</t>
  </si>
  <si>
    <t xml:space="preserve">E 05 In West        </t>
  </si>
  <si>
    <t>E5InWest</t>
  </si>
  <si>
    <t>Select Site or enter New One</t>
  </si>
  <si>
    <t>Google Map Link</t>
  </si>
  <si>
    <t>Link to Google Map</t>
  </si>
  <si>
    <t>Location Name</t>
  </si>
  <si>
    <t>kilogramPerYear</t>
  </si>
  <si>
    <t>megaJoulePerMeterSquaredPerDay</t>
  </si>
  <si>
    <t>meterCubedPerDay</t>
  </si>
  <si>
    <t>meterCubedPerYear</t>
  </si>
  <si>
    <t>micromolePerCentimeterCubed</t>
  </si>
  <si>
    <t>millimolePerLiter</t>
  </si>
  <si>
    <t>millimolePerMeterSquaredPerDay</t>
  </si>
  <si>
    <t>nominalDay</t>
  </si>
  <si>
    <t>nominalHour</t>
  </si>
  <si>
    <t>nominalLeapYear</t>
  </si>
  <si>
    <t>nominalMinute</t>
  </si>
  <si>
    <t>nominalWeek</t>
  </si>
  <si>
    <t>nominalYear</t>
  </si>
  <si>
    <t>PSU</t>
  </si>
  <si>
    <t>serialDateNumberYear0000</t>
  </si>
  <si>
    <t>sievert</t>
  </si>
  <si>
    <t>LTER</t>
  </si>
  <si>
    <t>LTER Moist Acidic Tussock Tundra</t>
  </si>
  <si>
    <t>LTER Wet Sedge Tundra Block 1</t>
  </si>
  <si>
    <t>LTER Shrub Tundra Block 1</t>
  </si>
  <si>
    <t>LTER Shrub Tundra Block 2</t>
  </si>
  <si>
    <t>LTER Heath Tundra</t>
  </si>
  <si>
    <t>LTER Moist NonAcidic Tussock Tundra</t>
  </si>
  <si>
    <t>LTER Moist NonAcidic NonTussock Tundra</t>
  </si>
  <si>
    <t>LTER Moist Acidic Tussock Tundra 1981 plots</t>
  </si>
  <si>
    <t>Arctic LTER Experimental Plots: Heath Tundra - Block 1, Northeast corner near Toolik Field Station, North Slope, Alaska.</t>
  </si>
  <si>
    <t>Arctic LTER Experimental Plots: Moist Acidic Tussock Tundra (MAT) Northeast corner block 1 near Toolik Field Station, North Slope, Alaska.</t>
  </si>
  <si>
    <t>Arctic LTER Experimental Plots: 1981 Moist Acidic Tussock Tundra Northeast corner Block 3 near Toolik Field Station, North Slope, Alaska.</t>
  </si>
  <si>
    <t>Arctic LTER Experimental Plots: Moist NonAcidic NonTussock Tundra (MNNT) Northeast corner Block 1 near Toolik Field Station, North Slope, Alaska.</t>
  </si>
  <si>
    <t>Arctic LTER Experimental Plots: Moist NonAcidic Tussock Tundra (MNT) Northeast corner block 1 near Toolik Field Station, North Slope, Alaska.</t>
  </si>
  <si>
    <t>Arctic LTER Experimental Plots: Shrub Tundra - Northeast corner Block 1 near Toolik Field Station, North Slope, Alaska.</t>
  </si>
  <si>
    <t>Arctic LTER Experimental Plots: Shrub Tundra - Block 2 Northeast corner near Toolik Field Station, North Slope, Alaska.</t>
  </si>
  <si>
    <t>Arctic LTER Experimental Plots: Wet Sedge Tundra - Block 1 Northeast corner near Toolik Field Station, North Slope, Alaska.</t>
  </si>
  <si>
    <t>Arctic LTER Experimental Plots: Wet Sedge Tundra Block 2 Northeast corner near Toolik Field Station, North Slope, Alaska.</t>
  </si>
  <si>
    <t>LTER Low Nutrient Moist Acidic Tussock Tundra</t>
  </si>
  <si>
    <t>Low Nutrient Moist Acidic Tussock Tundra (LMAT) Northeast corner Block 1</t>
  </si>
  <si>
    <t>LTER Wet Sedge Tundra Block 2</t>
  </si>
  <si>
    <t>GTH</t>
  </si>
  <si>
    <t>nutrients</t>
  </si>
  <si>
    <t>Kuparuk 4.0k</t>
  </si>
  <si>
    <t>Streams</t>
  </si>
  <si>
    <t>Kuparuk 3.0k</t>
  </si>
  <si>
    <t>nutrients and YOY</t>
  </si>
  <si>
    <t>Kuparuk 2.5k</t>
  </si>
  <si>
    <t>Kuparuk 2.4k</t>
  </si>
  <si>
    <t>YOY</t>
  </si>
  <si>
    <t>Kuparuk 2.0k</t>
  </si>
  <si>
    <t>Kuparuk 1.8k</t>
  </si>
  <si>
    <t>Kuparuk 1.4k</t>
  </si>
  <si>
    <t>1996-2010 phosphoric addition, 2011-present half-rate phosphoric addition</t>
  </si>
  <si>
    <t>Kuparuk 1.39k</t>
  </si>
  <si>
    <t>Kuparuk 1.0k</t>
  </si>
  <si>
    <t>Kuparuk 0.85k</t>
  </si>
  <si>
    <t>Kuparuk 0.74k</t>
  </si>
  <si>
    <t>Kuparuk 0.56k</t>
  </si>
  <si>
    <t>Kuparuk 0.5k</t>
  </si>
  <si>
    <t>high-flow discharge measurements</t>
  </si>
  <si>
    <t>Kuparuk 0.3k</t>
  </si>
  <si>
    <t>Kuparuk 0.0k</t>
  </si>
  <si>
    <t>1985-1995, 2011-present phosphorus addition</t>
  </si>
  <si>
    <t>Kuparuk -0.177k</t>
  </si>
  <si>
    <t>Kuparuk -0.3k</t>
  </si>
  <si>
    <t>Kuparuk -0.47k</t>
  </si>
  <si>
    <t>Kuparuk -0.7k</t>
  </si>
  <si>
    <t>Oksrukuyik -0.1k</t>
  </si>
  <si>
    <t>Oksrukuyik -0.3k</t>
  </si>
  <si>
    <t>Oksrukuyik -0.7k</t>
  </si>
  <si>
    <t>Oksrukuyik 0.8k</t>
  </si>
  <si>
    <t>Oksrukuyik 1.37k</t>
  </si>
  <si>
    <t>Imnavait D</t>
  </si>
  <si>
    <t>Imnavait E</t>
  </si>
  <si>
    <t>Imnavait A</t>
  </si>
  <si>
    <t>Imnavait AA</t>
  </si>
  <si>
    <t>Imnavait B</t>
  </si>
  <si>
    <t>Imnavait C</t>
  </si>
  <si>
    <t>Kuparuk game camera</t>
  </si>
  <si>
    <t>game camera</t>
  </si>
  <si>
    <t>Oksrukuyik HOBO pressure transducer</t>
  </si>
  <si>
    <t>stage</t>
  </si>
  <si>
    <t>Oksrukuyik game camera</t>
  </si>
  <si>
    <t>Itkillik Trib West</t>
  </si>
  <si>
    <t>Itkillik Trib East</t>
  </si>
  <si>
    <t>Upper Kup WS1</t>
  </si>
  <si>
    <t>Upper Kup WS2</t>
  </si>
  <si>
    <t>Upper Kup WS1-WS2</t>
  </si>
  <si>
    <t>Im2 HIGH SIDE</t>
  </si>
  <si>
    <t>Im2 TK HIGH</t>
  </si>
  <si>
    <t>Im2 TK LOW</t>
  </si>
  <si>
    <t>Im2 REF</t>
  </si>
  <si>
    <t>Im2 IMP</t>
  </si>
  <si>
    <t>TR TK ABOVE</t>
  </si>
  <si>
    <t>TR TK LOW</t>
  </si>
  <si>
    <t>TR REF</t>
  </si>
  <si>
    <t>TR IMP</t>
  </si>
  <si>
    <t>VTK IMPACTED</t>
  </si>
  <si>
    <t>nutrients, ISCO</t>
  </si>
  <si>
    <t>Burn Streams</t>
  </si>
  <si>
    <t>VTK IMP-Upper</t>
  </si>
  <si>
    <t>VTK REFERENCE</t>
  </si>
  <si>
    <t>VTK REF-Upper</t>
  </si>
  <si>
    <t>North River Main/ISCO</t>
  </si>
  <si>
    <t>North River Mid</t>
  </si>
  <si>
    <t>South River Main/ISCO</t>
  </si>
  <si>
    <t>South River Mid</t>
  </si>
  <si>
    <t>AK BURN REF SITE 5</t>
  </si>
  <si>
    <t>1 time site visit, 2011, nutrients</t>
  </si>
  <si>
    <t>AK BURN REF SITE 4</t>
  </si>
  <si>
    <t xml:space="preserve">AK BURN REF SITE 1 </t>
  </si>
  <si>
    <t>AK BURN REF SITE 2 - Shrew River, Lower</t>
  </si>
  <si>
    <t>Stinking Hills Feature</t>
  </si>
  <si>
    <t>Kuparuk River at haul Rd.</t>
  </si>
  <si>
    <t>Lake is called GTH 100 and Airstrip Lakes A2</t>
  </si>
  <si>
    <t>Lake is called GTH 101 and Airstrip Lakes A3</t>
  </si>
  <si>
    <t xml:space="preserve">Lake is called GTH 102 and </t>
  </si>
  <si>
    <t>Lake is called GTH 103 and Airstrip Lakes A4</t>
  </si>
  <si>
    <t>Lake is called GTH 104</t>
  </si>
  <si>
    <t>Lake is called GTH 105</t>
  </si>
  <si>
    <t>Lake is called GTH 106</t>
  </si>
  <si>
    <t>Lake is called GTH 107</t>
  </si>
  <si>
    <t>Lake is called GTH 108</t>
  </si>
  <si>
    <t>Lake is called GTH 109</t>
  </si>
  <si>
    <t>Lake is called GTH 110</t>
  </si>
  <si>
    <t>Lake is called GTH 111</t>
  </si>
  <si>
    <t>Lake is called GTH 112</t>
  </si>
  <si>
    <t>Lake is called GTH 113</t>
  </si>
  <si>
    <t>Lake is called GTH 114</t>
  </si>
  <si>
    <t>Lake is called GTH 82</t>
  </si>
  <si>
    <t>Lake is called GTH 83</t>
  </si>
  <si>
    <t>Lake is called GTH 84</t>
  </si>
  <si>
    <t>Lake is called GTH 85</t>
  </si>
  <si>
    <t>Lake is called GTH 86</t>
  </si>
  <si>
    <t>Lake is called GTH 87</t>
  </si>
  <si>
    <t>Lake is called GTH 88</t>
  </si>
  <si>
    <t>Lake is called GTH 89</t>
  </si>
  <si>
    <t>Lake is called GTH 90</t>
  </si>
  <si>
    <t>Lake is called GTH 91</t>
  </si>
  <si>
    <t>Lake is called GTH 92</t>
  </si>
  <si>
    <t>Lake is called GTH 93</t>
  </si>
  <si>
    <t>Lake is called GTH 94</t>
  </si>
  <si>
    <t>Lake is called GTH 95</t>
  </si>
  <si>
    <t>Lake is called GTH 96</t>
  </si>
  <si>
    <t>Lake is called GTH 97</t>
  </si>
  <si>
    <t>Lake is called GTH 98</t>
  </si>
  <si>
    <t>Lake is called GTH 99 and Airstrip Lakes A1</t>
  </si>
  <si>
    <t>Lake is called LTER 247 and GTH 01</t>
  </si>
  <si>
    <t>Lake is called LTER 248 and GTH 02</t>
  </si>
  <si>
    <t>Lake is called LTER 249 and GTH 03</t>
  </si>
  <si>
    <t>Lake is called LTER 250 and GTH 04</t>
  </si>
  <si>
    <t>Lake is called LTER 251 and GTH 05</t>
  </si>
  <si>
    <t>Lake is called LTER 252 and GTH 06</t>
  </si>
  <si>
    <t>Lake is called LTER 253 and GTH 07</t>
  </si>
  <si>
    <t>Lake is called LTER 254 and GTH 08</t>
  </si>
  <si>
    <t>Lake is called LTER 255 and GTH 09</t>
  </si>
  <si>
    <t>Lake is called LTER 256 and GTH 10</t>
  </si>
  <si>
    <t>Lake is called LTER 257 and GTH 11</t>
  </si>
  <si>
    <t>Lake is called LTER 258 and GTH 12</t>
  </si>
  <si>
    <t>Lake is called LTER 259 and GTH 13</t>
  </si>
  <si>
    <t>Lake is called LTER 260 and GTH 14</t>
  </si>
  <si>
    <t>Lake is called LTER 261 and GTH 15</t>
  </si>
  <si>
    <t>Lake is called LTER 262 and GTH 16</t>
  </si>
  <si>
    <t>Lake is called LTER 263 and GTH 17</t>
  </si>
  <si>
    <t>Lake is called LTER 264 and GTH 18</t>
  </si>
  <si>
    <t>Lake is called LTER 265 and GTH 19</t>
  </si>
  <si>
    <t>Lake is called LTER 266 and GTH 20</t>
  </si>
  <si>
    <t>Lake is called LTER 267 and GTH 21</t>
  </si>
  <si>
    <t>Lake is called LTER 268 and GTH 22</t>
  </si>
  <si>
    <t>Lake is called LTER 269 and GTH 23</t>
  </si>
  <si>
    <t>Lake is called LTER 270 and GTH 24</t>
  </si>
  <si>
    <t>Lake is called LTER 271 and GTH 25</t>
  </si>
  <si>
    <t>Lake is called LTER 272 and GTH 26</t>
  </si>
  <si>
    <t>Lake is called LTER 315 and GTH 27</t>
  </si>
  <si>
    <t>Lake is called LTER 316 and GTH 28</t>
  </si>
  <si>
    <t>Lake is called LTER 317 and GTH 29</t>
  </si>
  <si>
    <t>Lake is called LTER 318 and GTH 30</t>
  </si>
  <si>
    <t>Lake is called LTER 319 and GTH 31</t>
  </si>
  <si>
    <t>Lake is called LTER 320 and GTH 32</t>
  </si>
  <si>
    <t>Lake is called LTER 321 and GTH 33</t>
  </si>
  <si>
    <t>Lake is called LTER 322 and GTH 34</t>
  </si>
  <si>
    <t>Lake is called LTER 323 and GTH 35</t>
  </si>
  <si>
    <t>Lake is called LTER 324 and GTH 36</t>
  </si>
  <si>
    <t>Lake is called LTER 325 and GTH 37</t>
  </si>
  <si>
    <t>Lake is called LTER 326 and GTH 38</t>
  </si>
  <si>
    <t>Lake is called LTER 327 and GTH 39</t>
  </si>
  <si>
    <t>Lake is called LTER 328 and GTH 40</t>
  </si>
  <si>
    <t>Lake is called LTER 329 and GTH 41</t>
  </si>
  <si>
    <t>Lake is called LTER 330 and GTH 42</t>
  </si>
  <si>
    <t>Lake is called LTER 331 and GTH 43</t>
  </si>
  <si>
    <t>Lake is called LTER 332 and GTH 44</t>
  </si>
  <si>
    <t>Lake is called LTER 333 and GTH 45</t>
  </si>
  <si>
    <t>Lake is called LTER 335 and GTH 47</t>
  </si>
  <si>
    <t>Lake is called LTER 336 and GTH 48</t>
  </si>
  <si>
    <t>Lake is called LTER 337 and GTH 49</t>
  </si>
  <si>
    <t>Lake is called LTER 338 and GTH 50</t>
  </si>
  <si>
    <t>Lake is called LTER 339 and GTH 51</t>
  </si>
  <si>
    <t>Lake is called LTER 340 and GTH 52</t>
  </si>
  <si>
    <t>Lake is called LTER 341 and GTH 53</t>
  </si>
  <si>
    <t>Lake is called LTER 342 and GTH 54</t>
  </si>
  <si>
    <t>Lake is called LTER 343 and GTH 55</t>
  </si>
  <si>
    <t>Lake is called LTER 344 and GTH 56</t>
  </si>
  <si>
    <t>Lake is called LTER 345 and GTH 57</t>
  </si>
  <si>
    <t>Lake is called LTER 346 and GTH 58</t>
  </si>
  <si>
    <t>Lake is called LTER 347 and GTH 59</t>
  </si>
  <si>
    <t>Lake is called LTER 348 and GTH 60</t>
  </si>
  <si>
    <t>Lake is called LTER 349 and GTH 61</t>
  </si>
  <si>
    <t>Lake is called LTER 350 and GTH 62</t>
  </si>
  <si>
    <t>Lake is called LTER 351 and GTH 63</t>
  </si>
  <si>
    <t>Lake is called LTER 352 and GTH 64</t>
  </si>
  <si>
    <t>Lake is called LTER 353 and GTH 65</t>
  </si>
  <si>
    <t>Lake is called LTER 354 and GTH 66</t>
  </si>
  <si>
    <t>Lake is called LTER 355 and GTH 67</t>
  </si>
  <si>
    <t>Lake is called LTER 357 and GTH 69</t>
  </si>
  <si>
    <t>Lake is called LTER 358 and GTH 70</t>
  </si>
  <si>
    <t>Lake is called LTER 359 and GTH 71</t>
  </si>
  <si>
    <t>Lake is called LTER 360 and GTH 72</t>
  </si>
  <si>
    <t>Lake is called LTER 361 and GTH 73</t>
  </si>
  <si>
    <t>Lake is called LTER 362 and GTH 74</t>
  </si>
  <si>
    <t>Lake is called LTER 363 and GTH 75</t>
  </si>
  <si>
    <t>Lake is called LTER 364 and GTH 76</t>
  </si>
  <si>
    <t>Lake is called LTER 365 and GTH 77</t>
  </si>
  <si>
    <t>Lake is called LTER 366 and GTH 78</t>
  </si>
  <si>
    <t>Lake is called LTER 367 and GTH 79</t>
  </si>
  <si>
    <t>Lake is called LTER 368 and GTH 80</t>
  </si>
  <si>
    <t>Lake is called LTER 369 and GTH 81</t>
  </si>
  <si>
    <t xml:space="preserve">Severe burn flux Tower </t>
  </si>
  <si>
    <t>Moderate burn flux tower</t>
  </si>
  <si>
    <t>Unburned flux tower</t>
  </si>
  <si>
    <t>Anaktuvuk River Fire - Severe burn flux tower (Station 2304 ) North Slope, Alaska</t>
  </si>
  <si>
    <t>Anaktuvuk River Fire - Moderate burn flux tower (Station 2308 ) North Slope, Alaska</t>
  </si>
  <si>
    <t>Anaktuvuk River Fire - Unburned flux tower (Station 2309) North Slope, Alaska</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</si>
  <si>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</si>
  <si>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</si>
  <si>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Block</t>
  </si>
  <si>
    <t>John</t>
  </si>
  <si>
    <t>Moore</t>
  </si>
  <si>
    <t>Natural Resource Ecology Laboratory</t>
  </si>
  <si>
    <t>200 West Lake Street</t>
  </si>
  <si>
    <t>Fort Collins</t>
  </si>
  <si>
    <t>CO</t>
  </si>
  <si>
    <t>80523-1499</t>
  </si>
  <si>
    <t>USA</t>
  </si>
  <si>
    <t>Arctic LTER blocks</t>
  </si>
  <si>
    <t>john.moore@colostate.edu</t>
  </si>
  <si>
    <t>rodney.simpson@colostate.edu</t>
  </si>
  <si>
    <t>Rodney</t>
  </si>
  <si>
    <t>Simpson</t>
  </si>
  <si>
    <t>Type 1</t>
  </si>
  <si>
    <t xml:space="preserve"> -9999 = missing</t>
  </si>
  <si>
    <t>Control</t>
  </si>
  <si>
    <t>LTER Keywords</t>
  </si>
  <si>
    <t>Arctic LTER Vocabulary</t>
  </si>
  <si>
    <t>Core Areas</t>
  </si>
  <si>
    <t>erik.hobbie@unh.edu</t>
  </si>
  <si>
    <t>Erik</t>
  </si>
  <si>
    <t>Hobbie</t>
  </si>
  <si>
    <t>Earth Systems Research Center</t>
  </si>
  <si>
    <t>University of New Hampshire</t>
  </si>
  <si>
    <t>Morse Hall</t>
  </si>
  <si>
    <t>Durham</t>
  </si>
  <si>
    <t>NH</t>
  </si>
  <si>
    <t>03824</t>
  </si>
  <si>
    <t>lgough@towsonstate.edu</t>
  </si>
  <si>
    <t>Laura</t>
  </si>
  <si>
    <t>Gough</t>
  </si>
  <si>
    <t>Towson State University</t>
  </si>
  <si>
    <t>MD</t>
  </si>
  <si>
    <t>moist acidic tundra</t>
  </si>
  <si>
    <t>Location</t>
  </si>
  <si>
    <t>Harvest location: Abgr (aboveground), Osoil (organic horizon), Tsoil (transition horizon), Msoil (mineral horizon)</t>
  </si>
  <si>
    <t>Growth Form</t>
  </si>
  <si>
    <t>Growth form: Graminoid, Deciduous, Evergreen, Forbs, Mosses, Misc. (miscellaneous)</t>
  </si>
  <si>
    <t>Species</t>
  </si>
  <si>
    <t>Plant genus and species</t>
  </si>
  <si>
    <t>Treatment</t>
  </si>
  <si>
    <t>Control, no fertilization; F2, fertilization with 2 g N/m2/year and 1 g P/m2/year; F5, fertilization with 5 g N/m2/year and 2.5 g P/m2/year; fertilization with 10 g N/m2/year and 5 g P/m2/year.</t>
  </si>
  <si>
    <t>Tissue</t>
  </si>
  <si>
    <t>Dry Wt (g)</t>
  </si>
  <si>
    <t>Harvest weight of that tissue x species x block.</t>
  </si>
  <si>
    <t>Run #</t>
  </si>
  <si>
    <t>ID for isotope ratio mass spectrometer</t>
  </si>
  <si>
    <t>Wt</t>
  </si>
  <si>
    <t>Weight in mg of analyzed sample</t>
  </si>
  <si>
    <t>gram</t>
  </si>
  <si>
    <t>CNCODE</t>
  </si>
  <si>
    <t>Code for CN analyses from CSU</t>
  </si>
  <si>
    <t>d15N</t>
  </si>
  <si>
    <t>d15N in per mil of sample</t>
  </si>
  <si>
    <t>%N</t>
  </si>
  <si>
    <t>d13C</t>
  </si>
  <si>
    <t>%C</t>
  </si>
  <si>
    <t>C/N</t>
  </si>
  <si>
    <t>nitrogen concentration in tissue</t>
  </si>
  <si>
    <t>carbon isotope (13C) concentration in tissue</t>
  </si>
  <si>
    <t>carbon concentration in tissue</t>
  </si>
  <si>
    <t>carbon to nitrogen ratio in tissue</t>
  </si>
  <si>
    <t>peak signal strength for N</t>
  </si>
  <si>
    <t>peak signal strength for C</t>
  </si>
  <si>
    <t>Number of replicates of the same CNCODE sample, or designated as replicate</t>
  </si>
  <si>
    <t>Plant component: blade, new leaves, above, below, or fine roots</t>
  </si>
  <si>
    <t>Ampl 28</t>
  </si>
  <si>
    <t>Ampl 44</t>
  </si>
  <si>
    <t># replicates</t>
  </si>
  <si>
    <t>Abgr</t>
  </si>
  <si>
    <t>Gram</t>
  </si>
  <si>
    <t>Eriophorum vaginatum</t>
  </si>
  <si>
    <t>blade</t>
  </si>
  <si>
    <t>F2</t>
  </si>
  <si>
    <t>F10</t>
  </si>
  <si>
    <t>Carex bigelowii</t>
  </si>
  <si>
    <t>replicate</t>
  </si>
  <si>
    <t>Calamagrostis lapponica</t>
  </si>
  <si>
    <t>other graminoid</t>
  </si>
  <si>
    <t>Decid</t>
  </si>
  <si>
    <t>Betula nana</t>
  </si>
  <si>
    <t>new leaves</t>
  </si>
  <si>
    <t>Salix pulchra</t>
  </si>
  <si>
    <t>Vaccinium uliginosum</t>
  </si>
  <si>
    <t>Arctostaphylous alpina</t>
  </si>
  <si>
    <t>Salix phlebophylla</t>
  </si>
  <si>
    <t>Evergr</t>
  </si>
  <si>
    <t>Ledum palustre</t>
  </si>
  <si>
    <t>Vaccinium vitis-idaea</t>
  </si>
  <si>
    <t>Cassiope tetragona</t>
  </si>
  <si>
    <t>new stems</t>
  </si>
  <si>
    <t>Andromeda polifolia</t>
  </si>
  <si>
    <t>Empetrum nigrum</t>
  </si>
  <si>
    <t>Forbs</t>
  </si>
  <si>
    <t>Rubus chamaemorus</t>
  </si>
  <si>
    <t>above</t>
  </si>
  <si>
    <t>Below</t>
  </si>
  <si>
    <t>Polygonum bistorta</t>
  </si>
  <si>
    <t>Petasites frigida</t>
  </si>
  <si>
    <t>Pedicularis sp.</t>
  </si>
  <si>
    <t>Mosses</t>
  </si>
  <si>
    <t>Sphagnum</t>
  </si>
  <si>
    <t>green</t>
  </si>
  <si>
    <t xml:space="preserve">Other Mosses </t>
  </si>
  <si>
    <t>Lichens</t>
  </si>
  <si>
    <t>Mixed Lichen</t>
  </si>
  <si>
    <t>live</t>
  </si>
  <si>
    <t>OSoil</t>
  </si>
  <si>
    <t>Fine Root</t>
  </si>
  <si>
    <t>Other Graminoids</t>
  </si>
  <si>
    <t>Misc.</t>
  </si>
  <si>
    <t>Other Roots</t>
  </si>
  <si>
    <t>TSoil</t>
  </si>
  <si>
    <t>MSoil</t>
  </si>
  <si>
    <t>Run2</t>
  </si>
  <si>
    <t>2012_MAT_06_NP_NC_Isotopes_EAH.csv</t>
  </si>
  <si>
    <t>plants, productivity, isotopes, carbon, nitrogen, production, disturbance</t>
  </si>
  <si>
    <t>dimensionless</t>
  </si>
  <si>
    <t>knb-lter-arc.20036.1</t>
  </si>
  <si>
    <t>2012_MAT_06_NP_NC_Isotopes_EAH.01</t>
  </si>
  <si>
    <t>http://arc-lter.ecosystems.mbl.edu/2012MAT06NPNCIsotopesEAH</t>
  </si>
  <si>
    <t>http://arc-lter.ecosystems.mbl.edu/sites/default/files/data/terrestrial/2012_MAT_06_NP_NC_Isotopes_EAH.csv</t>
  </si>
  <si>
    <r>
      <t>Carex bigelowii</t>
    </r>
    <r>
      <rPr>
        <sz val="11"/>
        <color rgb="FF212121"/>
        <rFont val="Times New Roman"/>
        <family val="1"/>
      </rPr>
      <t xml:space="preserve">; </t>
    </r>
    <r>
      <rPr>
        <i/>
        <sz val="11"/>
        <color rgb="FF212121"/>
        <rFont val="Times New Roman"/>
        <family val="1"/>
      </rPr>
      <t>Eriophorum vaginatum</t>
    </r>
    <r>
      <rPr>
        <sz val="11"/>
        <color rgb="FF212121"/>
        <rFont val="Times New Roman"/>
        <family val="1"/>
      </rPr>
      <t xml:space="preserve">; </t>
    </r>
    <r>
      <rPr>
        <i/>
        <sz val="11"/>
        <color rgb="FF212121"/>
        <rFont val="Times New Roman"/>
        <family val="1"/>
      </rPr>
      <t>Calamagrostis lapponica</t>
    </r>
    <r>
      <rPr>
        <sz val="11"/>
        <color rgb="FF212121"/>
        <rFont val="Times New Roman"/>
        <family val="1"/>
      </rPr>
      <t xml:space="preserve">; other graminoid; </t>
    </r>
    <r>
      <rPr>
        <i/>
        <sz val="11"/>
        <color rgb="FF212121"/>
        <rFont val="Times New Roman"/>
        <family val="1"/>
      </rPr>
      <t>Betula nana</t>
    </r>
    <r>
      <rPr>
        <sz val="11"/>
        <color rgb="FF212121"/>
        <rFont val="Times New Roman"/>
        <family val="1"/>
      </rPr>
      <t xml:space="preserve">; </t>
    </r>
    <r>
      <rPr>
        <i/>
        <sz val="11"/>
        <color rgb="FF212121"/>
        <rFont val="Times New Roman"/>
        <family val="1"/>
      </rPr>
      <t>Salix</t>
    </r>
    <r>
      <rPr>
        <sz val="11"/>
        <color rgb="FF212121"/>
        <rFont val="Times New Roman"/>
        <family val="1"/>
      </rPr>
      <t xml:space="preserve"> </t>
    </r>
    <r>
      <rPr>
        <i/>
        <sz val="11"/>
        <color rgb="FF212121"/>
        <rFont val="Times New Roman"/>
        <family val="1"/>
      </rPr>
      <t>pulchra</t>
    </r>
    <r>
      <rPr>
        <sz val="11"/>
        <color rgb="FF212121"/>
        <rFont val="Times New Roman"/>
        <family val="1"/>
      </rPr>
      <t xml:space="preserve">; </t>
    </r>
    <r>
      <rPr>
        <i/>
        <sz val="11"/>
        <color rgb="FF212121"/>
        <rFont val="Times New Roman"/>
        <family val="1"/>
      </rPr>
      <t>Salix phlebophylla</t>
    </r>
    <r>
      <rPr>
        <sz val="11"/>
        <color rgb="FF212121"/>
        <rFont val="Times New Roman"/>
        <family val="1"/>
      </rPr>
      <t xml:space="preserve">; </t>
    </r>
    <r>
      <rPr>
        <i/>
        <sz val="11"/>
        <color rgb="FF212121"/>
        <rFont val="Times New Roman"/>
        <family val="1"/>
      </rPr>
      <t>Vaccinium uliginosum</t>
    </r>
    <r>
      <rPr>
        <sz val="11"/>
        <color rgb="FF212121"/>
        <rFont val="Times New Roman"/>
        <family val="1"/>
      </rPr>
      <t xml:space="preserve">; </t>
    </r>
    <r>
      <rPr>
        <i/>
        <sz val="11"/>
        <color rgb="FF212121"/>
        <rFont val="Times New Roman"/>
        <family val="1"/>
      </rPr>
      <t>Vaccinium vitis-idaea</t>
    </r>
    <r>
      <rPr>
        <sz val="11"/>
        <color rgb="FF212121"/>
        <rFont val="Times New Roman"/>
        <family val="1"/>
      </rPr>
      <t xml:space="preserve">; </t>
    </r>
    <r>
      <rPr>
        <i/>
        <sz val="11"/>
        <color rgb="FF212121"/>
        <rFont val="Times New Roman"/>
        <family val="1"/>
      </rPr>
      <t>Arctostaphylous alpina</t>
    </r>
    <r>
      <rPr>
        <sz val="11"/>
        <color rgb="FF212121"/>
        <rFont val="Times New Roman"/>
        <family val="1"/>
      </rPr>
      <t xml:space="preserve">; </t>
    </r>
    <r>
      <rPr>
        <i/>
        <sz val="11"/>
        <color rgb="FF212121"/>
        <rFont val="Times New Roman"/>
        <family val="1"/>
      </rPr>
      <t>Cassiope tetragona</t>
    </r>
    <r>
      <rPr>
        <sz val="11"/>
        <color rgb="FF212121"/>
        <rFont val="Times New Roman"/>
        <family val="1"/>
      </rPr>
      <t xml:space="preserve">; </t>
    </r>
    <r>
      <rPr>
        <i/>
        <sz val="11"/>
        <color rgb="FF212121"/>
        <rFont val="Times New Roman"/>
        <family val="1"/>
      </rPr>
      <t>Ledum palustre</t>
    </r>
    <r>
      <rPr>
        <sz val="11"/>
        <color rgb="FF212121"/>
        <rFont val="Times New Roman"/>
        <family val="1"/>
      </rPr>
      <t>;</t>
    </r>
    <r>
      <rPr>
        <sz val="11"/>
        <rFont val="Calibri"/>
        <family val="2"/>
      </rPr>
      <t xml:space="preserve"> </t>
    </r>
    <r>
      <rPr>
        <i/>
        <sz val="11"/>
        <color rgb="FF212121"/>
        <rFont val="Times New Roman"/>
        <family val="1"/>
      </rPr>
      <t>Andromeda polifolia</t>
    </r>
    <r>
      <rPr>
        <sz val="11"/>
        <color rgb="FF212121"/>
        <rFont val="Times New Roman"/>
        <family val="1"/>
      </rPr>
      <t xml:space="preserve">; </t>
    </r>
    <r>
      <rPr>
        <i/>
        <sz val="11"/>
        <color rgb="FF212121"/>
        <rFont val="Times New Roman"/>
        <family val="1"/>
      </rPr>
      <t>Empetrum nigrum</t>
    </r>
    <r>
      <rPr>
        <sz val="11"/>
        <color rgb="FF212121"/>
        <rFont val="Times New Roman"/>
        <family val="1"/>
      </rPr>
      <t xml:space="preserve">; </t>
    </r>
    <r>
      <rPr>
        <i/>
        <sz val="11"/>
        <color rgb="FF212121"/>
        <rFont val="Times New Roman"/>
        <family val="1"/>
      </rPr>
      <t>Rubus chamaemorus</t>
    </r>
    <r>
      <rPr>
        <sz val="11"/>
        <color rgb="FF212121"/>
        <rFont val="Times New Roman"/>
        <family val="1"/>
      </rPr>
      <t xml:space="preserve">; </t>
    </r>
    <r>
      <rPr>
        <i/>
        <sz val="11"/>
        <color rgb="FF212121"/>
        <rFont val="Times New Roman"/>
        <family val="1"/>
      </rPr>
      <t>Polygonum bistorta</t>
    </r>
    <r>
      <rPr>
        <sz val="11"/>
        <color rgb="FF212121"/>
        <rFont val="Times New Roman"/>
        <family val="1"/>
      </rPr>
      <t xml:space="preserve">; </t>
    </r>
    <r>
      <rPr>
        <i/>
        <sz val="11"/>
        <color rgb="FF212121"/>
        <rFont val="Times New Roman"/>
        <family val="1"/>
      </rPr>
      <t>Petasites frigida</t>
    </r>
    <r>
      <rPr>
        <sz val="11"/>
        <color rgb="FF212121"/>
        <rFont val="Times New Roman"/>
        <family val="1"/>
      </rPr>
      <t xml:space="preserve">; </t>
    </r>
    <r>
      <rPr>
        <i/>
        <sz val="11"/>
        <color rgb="FF212121"/>
        <rFont val="Times New Roman"/>
        <family val="1"/>
      </rPr>
      <t xml:space="preserve">Pedicularis </t>
    </r>
    <r>
      <rPr>
        <sz val="11"/>
        <color rgb="FF212121"/>
        <rFont val="Times New Roman"/>
        <family val="1"/>
      </rPr>
      <t>;</t>
    </r>
    <r>
      <rPr>
        <i/>
        <sz val="11"/>
        <color rgb="FF212121"/>
        <rFont val="Times New Roman"/>
        <family val="1"/>
      </rPr>
      <t xml:space="preserve"> Sphagnum</t>
    </r>
  </si>
  <si>
    <t>Carbon and nitrogen isotopes and concentrations in terrestrial plants from a six-year (2006-2012) fertilization experiment at the Arctic LTER, Toolik Filed Station, Alaska.</t>
  </si>
  <si>
    <t>Data and metadata entered and updated E. Hobbie March 2017, uploaded JL 30Mar17.</t>
  </si>
  <si>
    <t>primary production, inorganic nutrients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</si>
</sst>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dd\-mmm\-yyyy"/>
  </numFmts>
  <fonts count="42" x14ac:knownFonts="1">
    <font>
      <sz val="10"/>
      <name val="Arial"/>
    </font>
    <font>
      <sz val="11"/>
      <color theme="1"/>
      <name val="Calibri"/>
      <family val="2"/>
      <scheme val="minor"/>
    </font>
    <font>
      <u/>
      <sz val="10"/>
      <color indexed="12"/>
      <name val="Arial"/>
      <family val="2"/>
    </font>
    <font>
      <b/>
      <sz val="14"/>
      <name val="Arial"/>
      <family val="2"/>
    </font>
    <font>
      <b/>
      <sz val="10"/>
      <name val="Arial"/>
      <family val="2"/>
    </font>
    <font>
      <b/>
      <sz val="9"/>
      <color indexed="48"/>
      <name val="Arial"/>
      <family val="2"/>
    </font>
    <font>
      <b/>
      <sz val="9"/>
      <name val="Arial"/>
      <family val="2"/>
    </font>
    <font>
      <sz val="10"/>
      <name val="Arial"/>
      <family val="2"/>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color indexed="81"/>
      <name val="Tahoma"/>
      <family val="2"/>
    </font>
    <font>
      <sz val="10"/>
      <color indexed="10"/>
      <name val="Tahoma"/>
      <family val="2"/>
    </font>
    <font>
      <b/>
      <sz val="10"/>
      <color indexed="81"/>
      <name val="Tahoma"/>
      <family val="2"/>
    </font>
    <font>
      <sz val="12"/>
      <name val="Arial"/>
      <family val="2"/>
    </font>
    <font>
      <b/>
      <sz val="9"/>
      <color indexed="81"/>
      <name val="Tahoma"/>
      <family val="2"/>
    </font>
    <font>
      <b/>
      <sz val="8"/>
      <color indexed="12"/>
      <name val="Arial"/>
      <family val="2"/>
    </font>
    <font>
      <b/>
      <sz val="8"/>
      <color indexed="10"/>
      <name val="Arial"/>
      <family val="2"/>
    </font>
    <font>
      <b/>
      <sz val="8"/>
      <color indexed="39"/>
      <name val="Tahoma"/>
      <family val="2"/>
    </font>
    <font>
      <u/>
      <sz val="10"/>
      <color indexed="12"/>
      <name val="Arial"/>
      <family val="2"/>
    </font>
    <font>
      <sz val="11"/>
      <color theme="1"/>
      <name val="Calibri"/>
      <family val="2"/>
      <scheme val="minor"/>
    </font>
    <font>
      <i/>
      <sz val="11"/>
      <color rgb="FF212121"/>
      <name val="Times New Roman"/>
      <family val="1"/>
    </font>
    <font>
      <sz val="11"/>
      <color rgb="FF212121"/>
      <name val="Times New Roman"/>
      <family val="1"/>
    </font>
    <font>
      <sz val="11"/>
      <name val="Calibri"/>
      <family val="2"/>
    </font>
    <font>
      <sz val="12"/>
      <color indexed="8"/>
      <name val="Calibri"/>
      <family val="2"/>
    </font>
    <font>
      <u/>
      <sz val="10"/>
      <name val="Times New Roman"/>
      <family val="1"/>
    </font>
    <font>
      <b/>
      <u/>
      <sz val="10"/>
      <name val="Times New Roman"/>
      <family val="1"/>
    </font>
    <font>
      <b/>
      <u/>
      <sz val="10"/>
      <color rgb="FF00B050"/>
      <name val="Times New Roman"/>
      <family val="1"/>
    </font>
    <font>
      <u/>
      <sz val="10"/>
      <color indexed="10"/>
      <name val="Times New Roman"/>
      <family val="1"/>
    </font>
    <font>
      <u/>
      <sz val="10"/>
      <color indexed="40"/>
      <name val="Times New Roman"/>
      <family val="1"/>
    </font>
    <font>
      <sz val="10"/>
      <name val="Times New Roman"/>
      <family val="1"/>
    </font>
    <font>
      <sz val="10"/>
      <name val="MS Sans Serif"/>
      <family val="2"/>
    </font>
    <font>
      <sz val="10"/>
      <color indexed="10"/>
      <name val="Times New Roman"/>
      <family val="1"/>
    </font>
    <font>
      <sz val="10"/>
      <color indexed="40"/>
      <name val="Times New Roman"/>
      <family val="1"/>
    </font>
    <font>
      <sz val="10"/>
      <color indexed="8"/>
      <name val="Times New Roman"/>
      <family val="1"/>
    </font>
    <font>
      <sz val="10"/>
      <color indexed="48"/>
      <name val="Times New Roman"/>
      <family val="1"/>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31"/>
      </patternFill>
    </fill>
    <fill>
      <patternFill patternType="solid">
        <fgColor rgb="FF66FF99"/>
        <bgColor indexed="64"/>
      </patternFill>
    </fill>
    <fill>
      <patternFill patternType="solid">
        <fgColor theme="0" tint="-0.14999847407452621"/>
        <bgColor indexed="64"/>
      </patternFill>
    </fill>
    <fill>
      <patternFill patternType="solid">
        <fgColor rgb="FFCCFFFF"/>
        <bgColor indexed="31"/>
      </patternFill>
    </fill>
    <fill>
      <patternFill patternType="solid">
        <fgColor rgb="FF00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s>
  <cellStyleXfs count="7">
    <xf numFmtId="0" fontId="0" fillId="0" borderId="0"/>
    <xf numFmtId="0" fontId="2" fillId="0" borderId="0" applyNumberFormat="0" applyFill="0" applyBorder="0" applyAlignment="0" applyProtection="0">
      <alignment vertical="top"/>
      <protection locked="0"/>
    </xf>
    <xf numFmtId="0" fontId="7" fillId="0" borderId="0"/>
    <xf numFmtId="0" fontId="25" fillId="0" borderId="0" applyNumberFormat="0" applyFill="0" applyBorder="0" applyAlignment="0" applyProtection="0">
      <alignment vertical="top"/>
      <protection locked="0"/>
    </xf>
    <xf numFmtId="0" fontId="7" fillId="0" borderId="0"/>
    <xf numFmtId="0" fontId="30" fillId="0" borderId="0"/>
    <xf numFmtId="0" fontId="37" fillId="0" borderId="0"/>
  </cellStyleXfs>
  <cellXfs count="162">
    <xf numFmtId="0" fontId="0" fillId="0" borderId="0" xfId="0"/>
    <xf numFmtId="0" fontId="3" fillId="0" borderId="0" xfId="0" applyFont="1" applyAlignment="1" applyProtection="1">
      <alignment vertical="top"/>
    </xf>
    <xf numFmtId="49" fontId="7" fillId="2" borderId="1" xfId="0" applyNumberFormat="1" applyFont="1" applyFill="1" applyBorder="1" applyAlignment="1" applyProtection="1">
      <alignment horizontal="left" wrapText="1"/>
      <protection locked="0"/>
    </xf>
    <xf numFmtId="0" fontId="7" fillId="0" borderId="0" xfId="0" applyFont="1" applyFill="1" applyBorder="1" applyAlignment="1" applyProtection="1">
      <alignment horizontal="right" vertical="top"/>
    </xf>
    <xf numFmtId="0" fontId="8" fillId="0" borderId="0" xfId="0" applyFont="1"/>
    <xf numFmtId="0" fontId="9" fillId="0" borderId="0" xfId="0" applyFont="1"/>
    <xf numFmtId="0" fontId="14"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vertical="top"/>
    </xf>
    <xf numFmtId="0" fontId="15" fillId="0" borderId="3" xfId="0" applyFont="1" applyBorder="1" applyAlignment="1" applyProtection="1"/>
    <xf numFmtId="0" fontId="15" fillId="0" borderId="1" xfId="0" applyFont="1" applyFill="1" applyBorder="1" applyAlignment="1" applyProtection="1">
      <alignment horizontal="left"/>
    </xf>
    <xf numFmtId="0" fontId="15" fillId="0" borderId="3" xfId="0" applyFont="1" applyBorder="1" applyAlignment="1"/>
    <xf numFmtId="0" fontId="16" fillId="0" borderId="0" xfId="0" applyFont="1"/>
    <xf numFmtId="49" fontId="7" fillId="0" borderId="0" xfId="0" applyNumberFormat="1" applyFont="1"/>
    <xf numFmtId="0" fontId="7" fillId="0" borderId="0" xfId="0" applyFont="1"/>
    <xf numFmtId="0" fontId="4" fillId="3" borderId="1" xfId="2" applyFont="1" applyFill="1" applyBorder="1" applyAlignment="1" applyProtection="1">
      <alignment vertical="center" wrapText="1"/>
    </xf>
    <xf numFmtId="0" fontId="4" fillId="3" borderId="1" xfId="2" applyFont="1" applyFill="1" applyBorder="1" applyAlignment="1" applyProtection="1">
      <alignment horizontal="left" vertical="center" wrapText="1"/>
    </xf>
    <xf numFmtId="0" fontId="4" fillId="5" borderId="1" xfId="0" applyFont="1" applyFill="1" applyBorder="1" applyAlignment="1" applyProtection="1">
      <alignment vertical="top"/>
    </xf>
    <xf numFmtId="0" fontId="6" fillId="5" borderId="1" xfId="0" applyFont="1" applyFill="1" applyBorder="1" applyAlignment="1" applyProtection="1">
      <alignment vertical="top" wrapText="1"/>
    </xf>
    <xf numFmtId="0" fontId="4" fillId="5" borderId="1" xfId="0" applyNumberFormat="1" applyFont="1" applyFill="1" applyBorder="1" applyAlignment="1" applyProtection="1">
      <alignment vertical="top" wrapText="1"/>
    </xf>
    <xf numFmtId="0" fontId="4" fillId="5" borderId="4" xfId="0" applyFont="1" applyFill="1" applyBorder="1" applyAlignment="1" applyProtection="1">
      <alignment horizontal="left" vertical="top"/>
    </xf>
    <xf numFmtId="0" fontId="4" fillId="5" borderId="1" xfId="0" applyFont="1" applyFill="1" applyBorder="1" applyAlignment="1" applyProtection="1">
      <alignment horizontal="left" vertical="top"/>
    </xf>
    <xf numFmtId="0" fontId="4" fillId="5" borderId="1" xfId="0" applyFont="1" applyFill="1" applyBorder="1" applyAlignment="1" applyProtection="1">
      <alignment wrapText="1"/>
    </xf>
    <xf numFmtId="0" fontId="4" fillId="5" borderId="1" xfId="0" applyFont="1" applyFill="1" applyBorder="1" applyAlignment="1" applyProtection="1">
      <alignment vertical="top" wrapText="1"/>
    </xf>
    <xf numFmtId="0" fontId="4" fillId="0" borderId="0" xfId="0" applyFont="1" applyFill="1" applyBorder="1" applyAlignment="1" applyProtection="1">
      <alignment vertical="center" wrapText="1"/>
    </xf>
    <xf numFmtId="0" fontId="4" fillId="5" borderId="5" xfId="0" applyFont="1" applyFill="1" applyBorder="1" applyAlignment="1" applyProtection="1">
      <alignment horizontal="left"/>
    </xf>
    <xf numFmtId="0" fontId="4" fillId="5" borderId="6" xfId="0" applyFont="1" applyFill="1" applyBorder="1" applyAlignment="1" applyProtection="1">
      <alignment horizontal="right" wrapText="1"/>
    </xf>
    <xf numFmtId="0" fontId="4" fillId="5" borderId="2" xfId="0" applyFont="1" applyFill="1" applyBorder="1" applyAlignment="1" applyProtection="1">
      <alignment horizontal="right"/>
    </xf>
    <xf numFmtId="0" fontId="4" fillId="5" borderId="1" xfId="0" applyFont="1" applyFill="1" applyBorder="1" applyAlignment="1" applyProtection="1">
      <alignment horizontal="right" vertical="top"/>
    </xf>
    <xf numFmtId="0" fontId="4" fillId="5" borderId="1" xfId="0" applyFont="1" applyFill="1" applyBorder="1" applyAlignment="1" applyProtection="1">
      <alignment horizontal="left" wrapText="1"/>
    </xf>
    <xf numFmtId="0" fontId="7" fillId="4" borderId="1" xfId="0" applyFont="1" applyFill="1" applyBorder="1" applyAlignment="1" applyProtection="1">
      <alignment horizontal="left" vertical="top" wrapText="1"/>
      <protection locked="0"/>
    </xf>
    <xf numFmtId="49" fontId="4" fillId="6" borderId="0" xfId="0" applyNumberFormat="1" applyFont="1" applyFill="1" applyBorder="1" applyAlignment="1" applyProtection="1">
      <alignment horizontal="right" vertical="top"/>
    </xf>
    <xf numFmtId="0" fontId="7" fillId="0" borderId="0" xfId="0" applyFont="1" applyAlignment="1" applyProtection="1">
      <alignment horizontal="left" wrapText="1"/>
      <protection locked="0"/>
    </xf>
    <xf numFmtId="0" fontId="15" fillId="0" borderId="1" xfId="0" applyFont="1" applyFill="1" applyBorder="1" applyAlignment="1" applyProtection="1"/>
    <xf numFmtId="0" fontId="7" fillId="0" borderId="0" xfId="0" applyFont="1" applyProtection="1">
      <protection locked="0"/>
    </xf>
    <xf numFmtId="0" fontId="7" fillId="0" borderId="0" xfId="0" applyFont="1" applyFill="1" applyBorder="1"/>
    <xf numFmtId="0" fontId="7" fillId="0" borderId="0" xfId="0" applyFont="1" applyAlignment="1" applyProtection="1">
      <alignment vertical="top"/>
    </xf>
    <xf numFmtId="0" fontId="7" fillId="0" borderId="0" xfId="0" applyFont="1" applyAlignment="1" applyProtection="1">
      <protection locked="0"/>
    </xf>
    <xf numFmtId="0" fontId="7" fillId="0" borderId="0" xfId="0" applyNumberFormat="1" applyFont="1" applyAlignment="1" applyProtection="1">
      <alignment horizontal="left"/>
      <protection locked="0"/>
    </xf>
    <xf numFmtId="0" fontId="20" fillId="0" borderId="0" xfId="0" applyFont="1" applyAlignment="1" applyProtection="1">
      <protection locked="0"/>
    </xf>
    <xf numFmtId="0" fontId="7" fillId="7" borderId="1" xfId="0" applyFont="1" applyFill="1" applyBorder="1" applyAlignment="1" applyProtection="1">
      <alignment horizontal="left" wrapText="1"/>
      <protection locked="0"/>
    </xf>
    <xf numFmtId="0" fontId="7" fillId="0" borderId="0" xfId="0" applyFont="1" applyAlignment="1" applyProtection="1">
      <alignment vertical="top" wrapText="1"/>
    </xf>
    <xf numFmtId="0" fontId="7" fillId="0" borderId="0" xfId="0" applyFont="1" applyFill="1" applyAlignment="1" applyProtection="1">
      <alignment horizontal="left" wrapText="1"/>
      <protection locked="0"/>
    </xf>
    <xf numFmtId="0" fontId="7" fillId="0" borderId="0" xfId="0" applyFont="1" applyFill="1" applyProtection="1">
      <protection locked="0"/>
    </xf>
    <xf numFmtId="0" fontId="7" fillId="0" borderId="0" xfId="0" applyFont="1" applyFill="1" applyAlignment="1" applyProtection="1">
      <alignment horizontal="right" vertical="top" wrapText="1"/>
    </xf>
    <xf numFmtId="0" fontId="7" fillId="0" borderId="0" xfId="0" applyFont="1" applyBorder="1" applyAlignment="1" applyProtection="1">
      <alignment horizontal="left" wrapText="1"/>
      <protection locked="0"/>
    </xf>
    <xf numFmtId="0" fontId="15" fillId="0" borderId="1" xfId="0" applyFont="1" applyFill="1" applyBorder="1" applyAlignment="1" applyProtection="1">
      <alignment horizontal="right"/>
    </xf>
    <xf numFmtId="0" fontId="4" fillId="3" borderId="0" xfId="0" applyNumberFormat="1" applyFont="1" applyFill="1" applyAlignment="1" applyProtection="1">
      <alignment horizontal="right" vertical="top" wrapText="1"/>
    </xf>
    <xf numFmtId="0" fontId="4" fillId="3" borderId="0" xfId="0" applyFont="1" applyFill="1" applyAlignment="1" applyProtection="1">
      <alignment horizontal="right" vertical="top" wrapText="1"/>
    </xf>
    <xf numFmtId="0" fontId="4" fillId="3" borderId="0" xfId="0" applyFont="1" applyFill="1" applyAlignment="1" applyProtection="1">
      <alignment horizontal="right" vertical="top"/>
    </xf>
    <xf numFmtId="0" fontId="4" fillId="3" borderId="0" xfId="0" applyFont="1" applyFill="1" applyBorder="1" applyAlignment="1" applyProtection="1">
      <alignment horizontal="right" vertical="top"/>
    </xf>
    <xf numFmtId="0" fontId="7" fillId="0" borderId="0" xfId="0" applyFont="1" applyAlignment="1" applyProtection="1">
      <alignment horizontal="right" vertical="top"/>
    </xf>
    <xf numFmtId="0" fontId="4" fillId="3" borderId="0" xfId="0" applyFont="1" applyFill="1" applyBorder="1" applyAlignment="1" applyProtection="1">
      <alignment horizontal="left" vertical="top"/>
    </xf>
    <xf numFmtId="0" fontId="7" fillId="4" borderId="7" xfId="0" applyFont="1" applyFill="1" applyBorder="1" applyAlignment="1" applyProtection="1">
      <alignment horizontal="left" wrapText="1"/>
      <protection locked="0"/>
    </xf>
    <xf numFmtId="0" fontId="7" fillId="4" borderId="8" xfId="0" applyFont="1" applyFill="1" applyBorder="1" applyAlignment="1" applyProtection="1">
      <alignment horizontal="left" wrapText="1"/>
      <protection locked="0"/>
    </xf>
    <xf numFmtId="0" fontId="7" fillId="0" borderId="1" xfId="0" applyFont="1" applyBorder="1" applyAlignment="1" applyProtection="1">
      <alignment horizontal="left" wrapText="1"/>
      <protection locked="0"/>
    </xf>
    <xf numFmtId="0" fontId="4" fillId="0" borderId="0" xfId="0" applyFont="1" applyFill="1" applyBorder="1" applyAlignment="1" applyProtection="1">
      <alignment horizontal="right" vertical="top"/>
    </xf>
    <xf numFmtId="0" fontId="7" fillId="0" borderId="0" xfId="0" applyFont="1" applyFill="1" applyBorder="1" applyAlignment="1" applyProtection="1">
      <alignment horizontal="left" wrapText="1"/>
      <protection locked="0"/>
    </xf>
    <xf numFmtId="0" fontId="4" fillId="3" borderId="0" xfId="0" applyFont="1" applyFill="1" applyBorder="1" applyAlignment="1" applyProtection="1">
      <alignment horizontal="right" wrapText="1"/>
    </xf>
    <xf numFmtId="0" fontId="4" fillId="3" borderId="2" xfId="0" applyFont="1" applyFill="1" applyBorder="1" applyAlignment="1" applyProtection="1">
      <alignment horizontal="right" wrapText="1"/>
    </xf>
    <xf numFmtId="0" fontId="20" fillId="0" borderId="0" xfId="0" applyFont="1"/>
    <xf numFmtId="0" fontId="7" fillId="0" borderId="0" xfId="0" applyFont="1" applyAlignment="1" applyProtection="1"/>
    <xf numFmtId="0" fontId="7" fillId="0" borderId="0" xfId="0" applyNumberFormat="1" applyFont="1" applyAlignment="1" applyProtection="1">
      <protection locked="0"/>
    </xf>
    <xf numFmtId="0" fontId="7" fillId="0" borderId="0" xfId="0" applyFont="1" applyAlignment="1" applyProtection="1">
      <alignment horizontal="left"/>
      <protection locked="0"/>
    </xf>
    <xf numFmtId="0" fontId="7" fillId="5" borderId="9" xfId="0" applyNumberFormat="1" applyFont="1" applyFill="1" applyBorder="1" applyAlignment="1" applyProtection="1">
      <alignment horizontal="left"/>
    </xf>
    <xf numFmtId="0" fontId="7" fillId="4" borderId="2" xfId="0" applyFont="1" applyFill="1" applyBorder="1" applyAlignment="1" applyProtection="1">
      <alignment horizontal="left"/>
      <protection locked="0"/>
    </xf>
    <xf numFmtId="0" fontId="7" fillId="2" borderId="3" xfId="0" applyFont="1" applyFill="1" applyBorder="1" applyAlignment="1" applyProtection="1">
      <protection locked="0"/>
    </xf>
    <xf numFmtId="0" fontId="7" fillId="4" borderId="6" xfId="0" applyFont="1" applyFill="1" applyBorder="1" applyAlignment="1" applyProtection="1">
      <alignment horizontal="left"/>
      <protection locked="0"/>
    </xf>
    <xf numFmtId="0" fontId="7" fillId="2" borderId="10" xfId="0" applyFont="1" applyFill="1" applyBorder="1" applyAlignment="1" applyProtection="1">
      <protection locked="0"/>
    </xf>
    <xf numFmtId="0" fontId="7" fillId="0" borderId="0" xfId="2" applyFont="1" applyAlignment="1" applyProtection="1">
      <alignment vertical="top" wrapText="1"/>
      <protection locked="0"/>
    </xf>
    <xf numFmtId="0" fontId="7" fillId="0" borderId="0" xfId="2" applyFont="1"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lignment vertical="center" wrapText="1"/>
    </xf>
    <xf numFmtId="0" fontId="7" fillId="0" borderId="0" xfId="0" applyFont="1" applyAlignment="1">
      <alignment vertical="top"/>
    </xf>
    <xf numFmtId="0" fontId="22" fillId="0" borderId="0" xfId="0" applyFont="1" applyAlignment="1">
      <alignment horizontal="center" wrapText="1"/>
    </xf>
    <xf numFmtId="0" fontId="22" fillId="0" borderId="0" xfId="0" applyFont="1" applyAlignment="1">
      <alignment wrapText="1"/>
    </xf>
    <xf numFmtId="164" fontId="22" fillId="0" borderId="0" xfId="0" applyNumberFormat="1" applyFont="1" applyAlignment="1">
      <alignment wrapText="1"/>
    </xf>
    <xf numFmtId="1" fontId="22" fillId="0" borderId="0" xfId="0" applyNumberFormat="1" applyFont="1" applyAlignment="1">
      <alignment wrapText="1"/>
    </xf>
    <xf numFmtId="0" fontId="23" fillId="0" borderId="0" xfId="0" applyFont="1" applyAlignment="1">
      <alignment horizontal="center" wrapText="1"/>
    </xf>
    <xf numFmtId="0" fontId="2" fillId="0" borderId="0" xfId="1" applyAlignment="1" applyProtection="1"/>
    <xf numFmtId="0" fontId="2" fillId="4" borderId="1" xfId="1" applyFill="1" applyBorder="1" applyAlignment="1" applyProtection="1">
      <alignment horizontal="left" vertical="top" wrapText="1"/>
    </xf>
    <xf numFmtId="0" fontId="7" fillId="8" borderId="1" xfId="0" applyFont="1" applyFill="1" applyBorder="1" applyAlignment="1" applyProtection="1">
      <alignment horizontal="center" wrapText="1"/>
      <protection locked="0"/>
    </xf>
    <xf numFmtId="0" fontId="0" fillId="0" borderId="0" xfId="0" applyAlignment="1"/>
    <xf numFmtId="0" fontId="4" fillId="0" borderId="0" xfId="0" applyFont="1" applyFill="1" applyBorder="1" applyAlignment="1" applyProtection="1">
      <alignment horizontal="left" wrapText="1"/>
      <protection locked="0"/>
    </xf>
    <xf numFmtId="0" fontId="7" fillId="0" borderId="0" xfId="0" applyFont="1" applyFill="1" applyBorder="1" applyAlignment="1"/>
    <xf numFmtId="1" fontId="0" fillId="0" borderId="0" xfId="0" applyNumberFormat="1"/>
    <xf numFmtId="0" fontId="4" fillId="3" borderId="0" xfId="0" applyFont="1" applyFill="1" applyBorder="1" applyAlignment="1" applyProtection="1">
      <alignment horizontal="right" vertical="top" wrapText="1"/>
    </xf>
    <xf numFmtId="165" fontId="0" fillId="4" borderId="1" xfId="0" applyNumberFormat="1" applyFill="1" applyBorder="1" applyAlignment="1" applyProtection="1">
      <alignment horizontal="left" wrapText="1"/>
      <protection locked="0"/>
    </xf>
    <xf numFmtId="0" fontId="0" fillId="0" borderId="0" xfId="0" applyAlignment="1" applyProtection="1">
      <alignment wrapText="1"/>
      <protection locked="0"/>
    </xf>
    <xf numFmtId="49" fontId="2" fillId="2" borderId="1" xfId="1" applyNumberFormat="1" applyFill="1" applyBorder="1" applyAlignment="1" applyProtection="1">
      <alignment horizontal="left" wrapText="1"/>
      <protection locked="0"/>
    </xf>
    <xf numFmtId="0" fontId="26" fillId="0" borderId="0" xfId="0" applyFont="1" applyFill="1" applyAlignment="1">
      <alignment horizontal="left" wrapText="1"/>
    </xf>
    <xf numFmtId="0" fontId="7" fillId="0" borderId="0" xfId="0" applyFont="1" applyFill="1" applyBorder="1" applyAlignment="1">
      <alignment horizontal="left"/>
    </xf>
    <xf numFmtId="0" fontId="7" fillId="0" borderId="0" xfId="2" applyFont="1" applyFill="1" applyBorder="1" applyAlignment="1">
      <alignment horizontal="left" wrapText="1"/>
    </xf>
    <xf numFmtId="0" fontId="2" fillId="0" borderId="2" xfId="1" applyFill="1" applyBorder="1" applyAlignment="1" applyProtection="1">
      <alignment horizontal="left"/>
    </xf>
    <xf numFmtId="0" fontId="1" fillId="0" borderId="0" xfId="0" applyFont="1" applyFill="1" applyAlignment="1">
      <alignment horizontal="left" wrapText="1"/>
    </xf>
    <xf numFmtId="0" fontId="27" fillId="0" borderId="0" xfId="0" applyFont="1" applyAlignment="1">
      <alignment wrapText="1"/>
    </xf>
    <xf numFmtId="2" fontId="31" fillId="0" borderId="0" xfId="5" applyNumberFormat="1" applyFont="1" applyBorder="1" applyAlignment="1">
      <alignment horizontal="center" wrapText="1"/>
    </xf>
    <xf numFmtId="2" fontId="32" fillId="0" borderId="0" xfId="5" applyNumberFormat="1" applyFont="1" applyBorder="1" applyAlignment="1">
      <alignment horizontal="center" wrapText="1"/>
    </xf>
    <xf numFmtId="1" fontId="32" fillId="0" borderId="0" xfId="5" applyNumberFormat="1" applyFont="1" applyBorder="1" applyAlignment="1">
      <alignment horizontal="center" wrapText="1"/>
    </xf>
    <xf numFmtId="2" fontId="32" fillId="0" borderId="0" xfId="5" applyNumberFormat="1" applyFont="1" applyFill="1" applyBorder="1" applyAlignment="1">
      <alignment horizontal="center" wrapText="1"/>
    </xf>
    <xf numFmtId="1" fontId="31" fillId="0" borderId="0" xfId="5" applyNumberFormat="1" applyFont="1" applyBorder="1" applyAlignment="1">
      <alignment horizontal="center" wrapText="1"/>
    </xf>
    <xf numFmtId="1" fontId="33" fillId="0" borderId="0" xfId="5" applyNumberFormat="1" applyFont="1" applyFill="1" applyBorder="1" applyAlignment="1">
      <alignment horizontal="center" wrapText="1"/>
    </xf>
    <xf numFmtId="2" fontId="34" fillId="0" borderId="0" xfId="5" applyNumberFormat="1" applyFont="1" applyBorder="1" applyAlignment="1">
      <alignment horizontal="center" wrapText="1"/>
    </xf>
    <xf numFmtId="2" fontId="35" fillId="0" borderId="0" xfId="5" applyNumberFormat="1" applyFont="1" applyBorder="1" applyAlignment="1">
      <alignment horizontal="center" wrapText="1"/>
    </xf>
    <xf numFmtId="2" fontId="36" fillId="0" borderId="0" xfId="5" applyNumberFormat="1" applyFont="1" applyBorder="1" applyAlignment="1">
      <alignment horizontal="center"/>
    </xf>
    <xf numFmtId="2" fontId="36" fillId="0" borderId="0" xfId="5" applyNumberFormat="1" applyFont="1" applyBorder="1" applyAlignment="1" applyProtection="1">
      <alignment horizontal="center"/>
      <protection locked="0"/>
    </xf>
    <xf numFmtId="1" fontId="36" fillId="0" borderId="0" xfId="5" applyNumberFormat="1" applyFont="1" applyBorder="1" applyAlignment="1" applyProtection="1">
      <alignment horizontal="center"/>
      <protection locked="0"/>
    </xf>
    <xf numFmtId="2" fontId="36" fillId="0" borderId="0" xfId="5" applyNumberFormat="1" applyFont="1" applyFill="1" applyBorder="1" applyAlignment="1">
      <alignment horizontal="center"/>
    </xf>
    <xf numFmtId="1" fontId="36" fillId="0" borderId="0" xfId="2" quotePrefix="1" applyNumberFormat="1" applyFont="1" applyAlignment="1">
      <alignment horizontal="center"/>
    </xf>
    <xf numFmtId="2" fontId="36" fillId="0" borderId="0" xfId="2" quotePrefix="1" applyNumberFormat="1" applyFont="1" applyAlignment="1">
      <alignment horizontal="center"/>
    </xf>
    <xf numFmtId="1" fontId="36" fillId="0" borderId="0" xfId="5" applyNumberFormat="1" applyFont="1" applyFill="1" applyBorder="1" applyAlignment="1">
      <alignment horizontal="center"/>
    </xf>
    <xf numFmtId="2" fontId="36" fillId="0" borderId="0" xfId="2" applyNumberFormat="1" applyFont="1" applyAlignment="1">
      <alignment horizontal="center"/>
    </xf>
    <xf numFmtId="1" fontId="36" fillId="0" borderId="0" xfId="2" applyNumberFormat="1" applyFont="1" applyAlignment="1">
      <alignment horizontal="center"/>
    </xf>
    <xf numFmtId="1" fontId="36" fillId="0" borderId="0" xfId="5" applyNumberFormat="1" applyFont="1" applyBorder="1" applyAlignment="1">
      <alignment horizontal="center"/>
    </xf>
    <xf numFmtId="1" fontId="36" fillId="0" borderId="0" xfId="5" quotePrefix="1" applyNumberFormat="1" applyFont="1" applyAlignment="1">
      <alignment horizontal="center"/>
    </xf>
    <xf numFmtId="2" fontId="36" fillId="0" borderId="0" xfId="5" quotePrefix="1" applyNumberFormat="1" applyFont="1" applyAlignment="1">
      <alignment horizontal="center"/>
    </xf>
    <xf numFmtId="2" fontId="38" fillId="0" borderId="0" xfId="5" applyNumberFormat="1" applyFont="1" applyAlignment="1">
      <alignment horizontal="center"/>
    </xf>
    <xf numFmtId="2" fontId="36" fillId="0" borderId="0" xfId="5" applyNumberFormat="1" applyFont="1" applyAlignment="1">
      <alignment horizontal="center"/>
    </xf>
    <xf numFmtId="2" fontId="39" fillId="0" borderId="0" xfId="5" applyNumberFormat="1" applyFont="1" applyAlignment="1">
      <alignment horizontal="center"/>
    </xf>
    <xf numFmtId="1" fontId="36" fillId="0" borderId="0" xfId="5" applyNumberFormat="1" applyFont="1" applyAlignment="1">
      <alignment horizontal="center"/>
    </xf>
    <xf numFmtId="2" fontId="40" fillId="0" borderId="0" xfId="5" applyNumberFormat="1" applyFont="1" applyAlignment="1">
      <alignment horizontal="center"/>
    </xf>
    <xf numFmtId="1" fontId="40" fillId="0" borderId="0" xfId="5" applyNumberFormat="1" applyFont="1" applyAlignment="1">
      <alignment horizontal="center"/>
    </xf>
    <xf numFmtId="1" fontId="36" fillId="0" borderId="0" xfId="0" applyNumberFormat="1" applyFont="1" applyFill="1" applyBorder="1" applyAlignment="1">
      <alignment horizontal="center"/>
    </xf>
    <xf numFmtId="2" fontId="36" fillId="0" borderId="0" xfId="0" applyNumberFormat="1" applyFont="1" applyFill="1" applyBorder="1" applyAlignment="1">
      <alignment horizontal="center"/>
    </xf>
    <xf numFmtId="1" fontId="33" fillId="0" borderId="0" xfId="0" applyNumberFormat="1" applyFont="1" applyFill="1" applyBorder="1" applyAlignment="1">
      <alignment horizontal="center"/>
    </xf>
    <xf numFmtId="1" fontId="30" fillId="0" borderId="0" xfId="5" applyNumberFormat="1" applyFont="1" applyAlignment="1"/>
    <xf numFmtId="2" fontId="38" fillId="0" borderId="0" xfId="5" applyNumberFormat="1" applyFont="1" applyBorder="1" applyAlignment="1">
      <alignment horizontal="center"/>
    </xf>
    <xf numFmtId="2" fontId="39" fillId="0" borderId="0" xfId="5" applyNumberFormat="1" applyFont="1" applyBorder="1" applyAlignment="1">
      <alignment horizontal="center"/>
    </xf>
    <xf numFmtId="1" fontId="33" fillId="0" borderId="0" xfId="5" quotePrefix="1" applyNumberFormat="1" applyFont="1" applyAlignment="1">
      <alignment horizontal="center"/>
    </xf>
    <xf numFmtId="1" fontId="36" fillId="0" borderId="0" xfId="5" applyNumberFormat="1" applyFont="1" applyFill="1" applyAlignment="1">
      <alignment horizontal="center"/>
    </xf>
    <xf numFmtId="1" fontId="36" fillId="0" borderId="0" xfId="6" quotePrefix="1" applyNumberFormat="1" applyFont="1" applyAlignment="1">
      <alignment horizontal="center"/>
    </xf>
    <xf numFmtId="2" fontId="36" fillId="0" borderId="0" xfId="6" quotePrefix="1" applyNumberFormat="1" applyFont="1" applyAlignment="1">
      <alignment horizontal="center"/>
    </xf>
    <xf numFmtId="2" fontId="36" fillId="0" borderId="0" xfId="6" applyNumberFormat="1" applyFont="1" applyAlignment="1">
      <alignment horizontal="center"/>
    </xf>
    <xf numFmtId="1" fontId="36" fillId="0" borderId="0" xfId="6" applyNumberFormat="1" applyFont="1" applyAlignment="1">
      <alignment horizontal="center"/>
    </xf>
    <xf numFmtId="1" fontId="33" fillId="0" borderId="0" xfId="5" applyNumberFormat="1" applyFont="1" applyFill="1" applyBorder="1" applyAlignment="1">
      <alignment horizontal="center"/>
    </xf>
    <xf numFmtId="1" fontId="36" fillId="0" borderId="0" xfId="5" quotePrefix="1" applyNumberFormat="1" applyFont="1" applyBorder="1" applyAlignment="1">
      <alignment horizontal="center"/>
    </xf>
    <xf numFmtId="2" fontId="36" fillId="0" borderId="0" xfId="5" quotePrefix="1" applyNumberFormat="1" applyFont="1" applyBorder="1" applyAlignment="1">
      <alignment horizontal="center"/>
    </xf>
    <xf numFmtId="1" fontId="33" fillId="0" borderId="0" xfId="5" applyNumberFormat="1" applyFont="1" applyFill="1" applyAlignment="1">
      <alignment horizontal="center"/>
    </xf>
    <xf numFmtId="1" fontId="41" fillId="0" borderId="0" xfId="5" quotePrefix="1" applyNumberFormat="1" applyFont="1" applyAlignment="1">
      <alignment horizontal="center"/>
    </xf>
    <xf numFmtId="2" fontId="41" fillId="0" borderId="0" xfId="5" quotePrefix="1" applyNumberFormat="1" applyFont="1" applyAlignment="1">
      <alignment horizontal="center"/>
    </xf>
    <xf numFmtId="2" fontId="41" fillId="0" borderId="0" xfId="5" applyNumberFormat="1" applyFont="1" applyAlignment="1">
      <alignment horizontal="center"/>
    </xf>
    <xf numFmtId="1" fontId="41" fillId="0" borderId="0" xfId="5" applyNumberFormat="1" applyFont="1" applyAlignment="1">
      <alignment horizontal="center"/>
    </xf>
    <xf numFmtId="1" fontId="38" fillId="0" borderId="0" xfId="5" quotePrefix="1" applyNumberFormat="1" applyFont="1" applyAlignment="1">
      <alignment horizontal="center"/>
    </xf>
    <xf numFmtId="2" fontId="38" fillId="0" borderId="0" xfId="5" quotePrefix="1" applyNumberFormat="1" applyFont="1" applyAlignment="1">
      <alignment horizontal="center"/>
    </xf>
    <xf numFmtId="1" fontId="38" fillId="0" borderId="0" xfId="5" applyNumberFormat="1" applyFont="1" applyAlignment="1">
      <alignment horizontal="center"/>
    </xf>
    <xf numFmtId="1" fontId="38" fillId="0" borderId="0" xfId="5" quotePrefix="1" applyNumberFormat="1" applyFont="1" applyBorder="1" applyAlignment="1">
      <alignment horizontal="center"/>
    </xf>
    <xf numFmtId="2" fontId="38" fillId="0" borderId="0" xfId="5" quotePrefix="1" applyNumberFormat="1" applyFont="1" applyBorder="1" applyAlignment="1">
      <alignment horizontal="center"/>
    </xf>
    <xf numFmtId="1" fontId="33" fillId="0" borderId="0" xfId="5" quotePrefix="1" applyNumberFormat="1" applyFont="1" applyBorder="1" applyAlignment="1">
      <alignment horizontal="center"/>
    </xf>
    <xf numFmtId="1" fontId="38" fillId="0" borderId="0" xfId="5" applyNumberFormat="1" applyFont="1" applyBorder="1" applyAlignment="1">
      <alignment horizontal="center"/>
    </xf>
    <xf numFmtId="1" fontId="36" fillId="0" borderId="0" xfId="6" quotePrefix="1" applyNumberFormat="1" applyFont="1" applyBorder="1" applyAlignment="1">
      <alignment horizontal="center"/>
    </xf>
    <xf numFmtId="1" fontId="36" fillId="0" borderId="0" xfId="6" applyNumberFormat="1" applyFont="1" applyBorder="1" applyAlignment="1">
      <alignment horizontal="center"/>
    </xf>
    <xf numFmtId="2" fontId="36" fillId="0" borderId="0" xfId="6" quotePrefix="1" applyNumberFormat="1" applyFont="1" applyBorder="1" applyAlignment="1">
      <alignment horizontal="center"/>
    </xf>
    <xf numFmtId="2" fontId="36" fillId="0" borderId="0" xfId="6" applyNumberFormat="1" applyFont="1" applyBorder="1" applyAlignment="1">
      <alignment horizontal="center"/>
    </xf>
    <xf numFmtId="1" fontId="30" fillId="0" borderId="0" xfId="5" applyNumberFormat="1" applyAlignment="1"/>
    <xf numFmtId="2" fontId="30" fillId="0" borderId="0" xfId="5" applyNumberFormat="1"/>
    <xf numFmtId="1" fontId="30" fillId="0" borderId="0" xfId="5" applyNumberFormat="1"/>
    <xf numFmtId="0" fontId="7" fillId="4" borderId="2" xfId="0" applyFont="1" applyFill="1" applyBorder="1" applyAlignment="1" applyProtection="1">
      <alignment horizontal="left" wrapText="1"/>
      <protection locked="0"/>
    </xf>
    <xf numFmtId="0" fontId="7" fillId="0" borderId="3" xfId="0" applyFont="1" applyBorder="1" applyAlignment="1"/>
    <xf numFmtId="0" fontId="4" fillId="0" borderId="0" xfId="0" applyFont="1" applyFill="1" applyBorder="1" applyAlignment="1" applyProtection="1">
      <alignment horizontal="left" wrapText="1"/>
      <protection locked="0"/>
    </xf>
    <xf numFmtId="0" fontId="7" fillId="0" borderId="0" xfId="0" applyFont="1" applyFill="1" applyBorder="1" applyAlignment="1"/>
    <xf numFmtId="0" fontId="7" fillId="0" borderId="0" xfId="2" applyFont="1" applyFill="1" applyAlignment="1" applyProtection="1">
      <alignment wrapText="1"/>
      <protection locked="0"/>
    </xf>
    <xf numFmtId="1" fontId="36" fillId="0" borderId="0" xfId="5" applyNumberFormat="1" applyFont="1" applyFill="1" applyBorder="1" applyAlignment="1">
      <alignment horizontal="left"/>
    </xf>
  </cellXfs>
  <cellStyles count="7">
    <cellStyle name="Hyperlink" xfId="1" builtinId="8"/>
    <cellStyle name="Hyperlink 2" xfId="3"/>
    <cellStyle name="Normal" xfId="0" builtinId="0"/>
    <cellStyle name="Normal 2" xfId="2"/>
    <cellStyle name="Normal 2 2" xfId="4"/>
    <cellStyle name="Normal 3_2012 Pluck Plant Tissue-All Isotopes2" xfId="6"/>
    <cellStyle name="Normal_2012 Pluck Plant Tissue-All Isotopes2" xfId="5"/>
  </cellStyles>
  <dxfs count="48">
    <dxf>
      <font>
        <condense val="0"/>
        <extend val="0"/>
        <color auto="1"/>
      </font>
      <fill>
        <patternFill>
          <bgColor indexed="26"/>
        </patternFill>
      </fill>
      <border>
        <left style="thin">
          <color indexed="8"/>
        </left>
        <right style="thin">
          <color indexed="8"/>
        </right>
        <top style="thin">
          <color indexed="8"/>
        </top>
        <bottom style="thin">
          <color indexed="8"/>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bgColor indexed="41"/>
        </patternFill>
      </fill>
      <border>
        <left style="thin">
          <color indexed="64"/>
        </left>
        <right style="thin">
          <color indexed="64"/>
        </right>
        <top style="thin">
          <color indexed="64"/>
        </top>
        <bottom style="thin">
          <color indexed="64"/>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4</xdr:col>
      <xdr:colOff>3965</xdr:colOff>
      <xdr:row>12</xdr:row>
      <xdr:rowOff>22860</xdr:rowOff>
    </xdr:to>
    <xdr:sp macro="" textlink="">
      <xdr:nvSpPr>
        <xdr:cNvPr id="3324" name="abstract" descr="Abstract of dsatset">
          <a:extLst>
            <a:ext uri="{FF2B5EF4-FFF2-40B4-BE49-F238E27FC236}">
              <a16:creationId xmlns="" xmlns:a16="http://schemas.microsoft.com/office/drawing/2014/main" id="{00000000-0008-0000-0000-0000FC0C0000}"/>
            </a:ext>
          </a:extLst>
        </xdr:cNvPr>
        <xdr:cNvSpPr txBox="1">
          <a:spLocks noChangeArrowheads="1"/>
        </xdr:cNvSpPr>
      </xdr:nvSpPr>
      <xdr:spPr bwMode="auto">
        <a:xfrm>
          <a:off x="1746250" y="773906"/>
          <a:ext cx="7157637" cy="1005126"/>
        </a:xfrm>
        <a:prstGeom prst="rect">
          <a:avLst/>
        </a:prstGeom>
        <a:solidFill>
          <a:srgbClr val="CCFFFF"/>
        </a:solidFill>
        <a:ln w="9525">
          <a:solidFill>
            <a:srgbClr val="000000"/>
          </a:solidFill>
          <a:miter lim="800000"/>
          <a:headEnd/>
          <a:tailEnd/>
        </a:ln>
      </xdr:spPr>
      <xdr:txBody>
        <a:bodyPr/>
        <a:lstStyle/>
        <a:p>
          <a:r>
            <a:rPr lang="en-US" sz="1100">
              <a:effectLst/>
              <a:latin typeface="+mn-lt"/>
              <a:ea typeface="+mn-ea"/>
              <a:cs typeface="+mn-cs"/>
            </a:rPr>
            <a:t>  The data</a:t>
          </a:r>
          <a:r>
            <a:rPr lang="en-US" sz="1100" baseline="0">
              <a:effectLst/>
              <a:latin typeface="+mn-lt"/>
              <a:ea typeface="+mn-ea"/>
              <a:cs typeface="+mn-cs"/>
            </a:rPr>
            <a:t> set describes stable carbon and nitrogen isotopes and carbon and nitrogen concentrations from an August 2012 pluck of a fertilization experiment begun in 2006. Fertilization was with nitrogen (N) and phosphorus (P). Fertilization levels included control, F2, F5, and F9, with F2 corresponding to yearly additions of 2 g/m2 N and 0.2 g/m2 P, F5 corresponding to yearly additions of 5 g/m2 N and 0.5 g/m2 P, and F9 corresponding to yearly additions of 9 g/m2 N and 0.9 g/m2 P. After harvest, plants were separated by species and then by tissue. Tissues were then dried, ground and analyzed for stable isotopes and concentrations at the University of New Hampshire stable isotope laboratory. </a:t>
          </a:r>
          <a:endParaRPr lang="en-US">
            <a:effectLst/>
          </a:endParaRPr>
        </a:p>
        <a:p>
          <a:endParaRPr lang="en-US"/>
        </a:p>
      </xdr:txBody>
    </xdr:sp>
    <xdr:clientData fLocksWithSheet="0"/>
  </xdr:twoCellAnchor>
  <xdr:twoCellAnchor>
    <xdr:from>
      <xdr:col>1</xdr:col>
      <xdr:colOff>30480</xdr:colOff>
      <xdr:row>65</xdr:row>
      <xdr:rowOff>17145</xdr:rowOff>
    </xdr:from>
    <xdr:to>
      <xdr:col>6</xdr:col>
      <xdr:colOff>817247</xdr:colOff>
      <xdr:row>88</xdr:row>
      <xdr:rowOff>6</xdr:rowOff>
    </xdr:to>
    <xdr:sp macro="" textlink="">
      <xdr:nvSpPr>
        <xdr:cNvPr id="3325" name="method">
          <a:extLst>
            <a:ext uri="{FF2B5EF4-FFF2-40B4-BE49-F238E27FC236}">
              <a16:creationId xmlns="" xmlns:a16="http://schemas.microsoft.com/office/drawing/2014/main" id="{00000000-0008-0000-0000-0000FD0C0000}"/>
            </a:ext>
          </a:extLst>
        </xdr:cNvPr>
        <xdr:cNvSpPr txBox="1">
          <a:spLocks noChangeArrowheads="1"/>
        </xdr:cNvSpPr>
      </xdr:nvSpPr>
      <xdr:spPr bwMode="auto">
        <a:xfrm>
          <a:off x="1821180" y="9814560"/>
          <a:ext cx="11681460" cy="6888480"/>
        </a:xfrm>
        <a:prstGeom prst="rect">
          <a:avLst/>
        </a:prstGeom>
        <a:solidFill>
          <a:srgbClr val="FFFFFF"/>
        </a:solidFill>
        <a:ln w="9525">
          <a:solidFill>
            <a:srgbClr val="000000"/>
          </a:solidFill>
          <a:miter lim="800000"/>
          <a:headEnd/>
          <a:tailEnd/>
        </a:ln>
      </xdr:spPr>
      <xdr:txBody>
        <a:bodyPr/>
        <a:lstStyle/>
        <a:p>
          <a:pPr rtl="0"/>
          <a:r>
            <a:rPr lang="en-US" sz="1100" b="0" i="0" baseline="0">
              <a:effectLst/>
              <a:latin typeface="+mn-lt"/>
              <a:ea typeface="+mn-ea"/>
              <a:cs typeface="+mn-cs"/>
            </a:rPr>
            <a:t>In August 2012, plant and soil samples were collected from control and N+P plots from within a set of treatments in Moist Acidic Tundra plots established in 2006. At the time of sample collection we separated the soil into organic horizon, organic/mineral interface, and the upper 5 cm of the mineral soil, and measured the depth of each layer.  Plants were separated by species and tissue, with a few undifferentiated groupings such as moss or lichen. Root samples were separated by horizon. Samples were then dried and ground. A subset of these samples were then sent to the University of New Hampshire stable isotope lab, where they were analyzed for carbon and nitrogen concentrations and stable isotope ratios using a Delta-Plus Thermo isotope ratio mass spectrometer. Isotopic and elemental concentrations were referenced against concurrently run standards of pine needles (NIST 1575a), apple leaves (NIST 1515), and two internal lab standards, ground tuna and ground mushrooms.</a:t>
          </a:r>
        </a:p>
        <a:p>
          <a:pPr rtl="0"/>
          <a:endParaRPr lang="en-US" sz="1100" b="0" i="0" baseline="0">
            <a:effectLst/>
            <a:latin typeface="+mn-lt"/>
            <a:ea typeface="+mn-ea"/>
            <a:cs typeface="+mn-cs"/>
          </a:endParaRPr>
        </a:p>
      </xdr:txBody>
    </xdr:sp>
    <xdr:clientData fLocksWithSheet="0"/>
  </xdr:twoCellAnchor>
  <xdr:twoCellAnchor>
    <xdr:from>
      <xdr:col>1</xdr:col>
      <xdr:colOff>19050</xdr:colOff>
      <xdr:row>93</xdr:row>
      <xdr:rowOff>152400</xdr:rowOff>
    </xdr:from>
    <xdr:to>
      <xdr:col>3</xdr:col>
      <xdr:colOff>2076450</xdr:colOff>
      <xdr:row>100</xdr:row>
      <xdr:rowOff>19050</xdr:rowOff>
    </xdr:to>
    <xdr:sp macro="" textlink="">
      <xdr:nvSpPr>
        <xdr:cNvPr id="3336" name="protocol1">
          <a:extLst>
            <a:ext uri="{FF2B5EF4-FFF2-40B4-BE49-F238E27FC236}">
              <a16:creationId xmlns="" xmlns:a16="http://schemas.microsoft.com/office/drawing/2014/main" id="{00000000-0008-0000-0000-0000080D0000}"/>
            </a:ext>
          </a:extLst>
        </xdr:cNvPr>
        <xdr:cNvSpPr txBox="1">
          <a:spLocks noChangeArrowheads="1"/>
        </xdr:cNvSpPr>
      </xdr:nvSpPr>
      <xdr:spPr bwMode="auto">
        <a:xfrm>
          <a:off x="1762125" y="17030700"/>
          <a:ext cx="7210425"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twoCellAnchor>
    <xdr:from>
      <xdr:col>0</xdr:col>
      <xdr:colOff>60960</xdr:colOff>
      <xdr:row>6</xdr:row>
      <xdr:rowOff>38099</xdr:rowOff>
    </xdr:from>
    <xdr:to>
      <xdr:col>0</xdr:col>
      <xdr:colOff>1590790</xdr:colOff>
      <xdr:row>11</xdr:row>
      <xdr:rowOff>128984</xdr:rowOff>
    </xdr:to>
    <xdr:sp macro="" textlink="">
      <xdr:nvSpPr>
        <xdr:cNvPr id="2" name="Note1">
          <a:extLst>
            <a:ext uri="{FF2B5EF4-FFF2-40B4-BE49-F238E27FC236}">
              <a16:creationId xmlns="" xmlns:a16="http://schemas.microsoft.com/office/drawing/2014/main" id="{00000000-0008-0000-0000-000002000000}"/>
            </a:ext>
          </a:extLst>
        </xdr:cNvPr>
        <xdr:cNvSpPr txBox="1"/>
      </xdr:nvSpPr>
      <xdr:spPr>
        <a:xfrm>
          <a:off x="60960" y="583802"/>
          <a:ext cx="1529830" cy="725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a:latin typeface="Arial" pitchFamily="34" charset="0"/>
              <a:cs typeface="Arial" pitchFamily="34" charset="0"/>
            </a:rPr>
            <a:t>Note:</a:t>
          </a:r>
          <a:r>
            <a:rPr lang="en-US" sz="900" baseline="0">
              <a:latin typeface="Arial" pitchFamily="34" charset="0"/>
              <a:cs typeface="Arial" pitchFamily="34" charset="0"/>
            </a:rPr>
            <a:t> cells with a small red triangle in the upper right corner have comments about entering metadata.</a:t>
          </a:r>
          <a:endParaRPr lang="en-US" sz="900">
            <a:latin typeface="Arial" pitchFamily="34" charset="0"/>
            <a:cs typeface="Arial" pitchFamily="34" charset="0"/>
          </a:endParaRPr>
        </a:p>
      </xdr:txBody>
    </xdr:sp>
    <xdr:clientData/>
  </xdr:twoCellAnchor>
  <xdr:twoCellAnchor>
    <xdr:from>
      <xdr:col>0</xdr:col>
      <xdr:colOff>15240</xdr:colOff>
      <xdr:row>66</xdr:row>
      <xdr:rowOff>121920</xdr:rowOff>
    </xdr:from>
    <xdr:to>
      <xdr:col>0</xdr:col>
      <xdr:colOff>1727751</xdr:colOff>
      <xdr:row>80</xdr:row>
      <xdr:rowOff>61622</xdr:rowOff>
    </xdr:to>
    <xdr:sp macro="" textlink="">
      <xdr:nvSpPr>
        <xdr:cNvPr id="9" name="Note2">
          <a:extLst>
            <a:ext uri="{FF2B5EF4-FFF2-40B4-BE49-F238E27FC236}">
              <a16:creationId xmlns="" xmlns:a16="http://schemas.microsoft.com/office/drawing/2014/main" id="{00000000-0008-0000-0000-000009000000}"/>
            </a:ext>
          </a:extLst>
        </xdr:cNvPr>
        <xdr:cNvSpPr txBox="1"/>
      </xdr:nvSpPr>
      <xdr:spPr>
        <a:xfrm>
          <a:off x="15240" y="10393680"/>
          <a:ext cx="1760220" cy="2367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171450</xdr:colOff>
      <xdr:row>238</xdr:row>
      <xdr:rowOff>85725</xdr:rowOff>
    </xdr:from>
    <xdr:ext cx="184731" cy="264560"/>
    <xdr:sp macro="" textlink="">
      <xdr:nvSpPr>
        <xdr:cNvPr id="2" name="TextBox 1">
          <a:extLst>
            <a:ext uri="{FF2B5EF4-FFF2-40B4-BE49-F238E27FC236}">
              <a16:creationId xmlns="" xmlns:a16="http://schemas.microsoft.com/office/drawing/2014/main" id="{2F7E8C28-7B04-4F1F-933A-11D1E8E8786F}"/>
            </a:ext>
          </a:extLst>
        </xdr:cNvPr>
        <xdr:cNvSpPr txBox="1"/>
      </xdr:nvSpPr>
      <xdr:spPr>
        <a:xfrm>
          <a:off x="4743450" y="478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bases\data\eml\excel%20templates\Marcros%20for%20readingXMLfi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bases\data\eml\FCE%20excel%20eml%20tool\xls_eml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ofRanges"/>
      <sheetName val="EML"/>
      <sheetName val="HTML"/>
      <sheetName val="Units"/>
      <sheetName val="Metadata"/>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Metadata"/>
      <sheetName val="MethodsCitation"/>
      <sheetName val="MethodsProtocol"/>
      <sheetName val="ResearchProjects"/>
      <sheetName val="DataTable"/>
      <sheetName val="References"/>
      <sheetName val="IM Use Only"/>
      <sheetName val="Units IM Use Onl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john.moore@colostate.edu" TargetMode="External"/><Relationship Id="rId7" Type="http://schemas.openxmlformats.org/officeDocument/2006/relationships/hyperlink" Target="http://arc-lter.ecosystems.mbl.edu/2012MAT06NPNCIsotopesEAH" TargetMode="External"/><Relationship Id="rId2" Type="http://schemas.openxmlformats.org/officeDocument/2006/relationships/hyperlink" Target="http://arc-lter.ecosystems.mbl.edu/sites/default/files/data/terrestrial/2012_MAT_06_NP_NC_Isotopes_EAH.csv" TargetMode="External"/><Relationship Id="rId1" Type="http://schemas.openxmlformats.org/officeDocument/2006/relationships/hyperlink" Target="mailto:lgough@towsonstate.edu" TargetMode="External"/><Relationship Id="rId6" Type="http://schemas.openxmlformats.org/officeDocument/2006/relationships/hyperlink" Target="mailto:rodney.simpson@colostate.edu" TargetMode="External"/><Relationship Id="rId11" Type="http://schemas.openxmlformats.org/officeDocument/2006/relationships/comments" Target="../comments1.xml"/><Relationship Id="rId5" Type="http://schemas.openxmlformats.org/officeDocument/2006/relationships/hyperlink" Target="mailto:erik.hobbie@unh.edu" TargetMode="External"/><Relationship Id="rId10" Type="http://schemas.openxmlformats.org/officeDocument/2006/relationships/vmlDrawing" Target="../drawings/vmlDrawing1.vml"/><Relationship Id="rId4" Type="http://schemas.openxmlformats.org/officeDocument/2006/relationships/hyperlink" Target="mailto:erik.hobbie@unh.edu"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297"/>
  <sheetViews>
    <sheetView tabSelected="1" zoomScale="96" zoomScaleNormal="96" workbookViewId="0">
      <selection activeCell="D57" sqref="D57"/>
    </sheetView>
  </sheetViews>
  <sheetFormatPr defaultColWidth="8.85546875" defaultRowHeight="12.75" x14ac:dyDescent="0.2"/>
  <cols>
    <col min="1" max="1" width="26.140625" style="73" customWidth="1"/>
    <col min="2" max="2" width="46" style="32" bestFit="1" customWidth="1"/>
    <col min="3" max="4" width="30.7109375" style="34" customWidth="1"/>
    <col min="5" max="9" width="30.7109375" style="14" customWidth="1"/>
    <col min="10" max="16384" width="8.85546875" style="14"/>
  </cols>
  <sheetData>
    <row r="1" spans="1:9" ht="18" x14ac:dyDescent="0.25">
      <c r="A1" s="1" t="s">
        <v>0</v>
      </c>
      <c r="C1" s="6"/>
      <c r="D1" s="7"/>
    </row>
    <row r="2" spans="1:9" x14ac:dyDescent="0.2">
      <c r="A2" s="33" t="s">
        <v>2</v>
      </c>
      <c r="B2" s="10" t="s">
        <v>1653</v>
      </c>
    </row>
    <row r="3" spans="1:9" x14ac:dyDescent="0.2">
      <c r="A3" s="33" t="s">
        <v>114</v>
      </c>
      <c r="B3" s="10">
        <v>2017</v>
      </c>
    </row>
    <row r="4" spans="1:9" x14ac:dyDescent="0.2">
      <c r="A4" s="33" t="s">
        <v>122</v>
      </c>
      <c r="B4" s="93" t="s">
        <v>1655</v>
      </c>
      <c r="C4" s="9"/>
    </row>
    <row r="5" spans="1:9" ht="30.75" customHeight="1" x14ac:dyDescent="0.2">
      <c r="A5" s="17" t="s">
        <v>3</v>
      </c>
      <c r="B5" s="156" t="s">
        <v>1658</v>
      </c>
      <c r="C5" s="157"/>
      <c r="D5" s="14"/>
    </row>
    <row r="6" spans="1:9" ht="12.75" customHeight="1" x14ac:dyDescent="0.2">
      <c r="A6" s="17" t="s">
        <v>36</v>
      </c>
      <c r="B6" s="14"/>
      <c r="C6" s="14"/>
      <c r="D6" s="14"/>
      <c r="E6" s="35"/>
      <c r="F6" s="35"/>
    </row>
    <row r="7" spans="1:9" s="37" customFormat="1" x14ac:dyDescent="0.2">
      <c r="A7" s="36"/>
      <c r="B7" s="158"/>
      <c r="C7" s="159"/>
      <c r="D7" s="159"/>
    </row>
    <row r="8" spans="1:9" s="37" customFormat="1" x14ac:dyDescent="0.2">
      <c r="A8" s="36"/>
      <c r="B8" s="83"/>
      <c r="C8" s="84"/>
      <c r="D8" s="84"/>
    </row>
    <row r="9" spans="1:9" s="37" customFormat="1" x14ac:dyDescent="0.2">
      <c r="A9" s="36"/>
      <c r="B9" s="38"/>
    </row>
    <row r="10" spans="1:9" s="37" customFormat="1" x14ac:dyDescent="0.2">
      <c r="A10" s="36"/>
      <c r="B10" s="38"/>
    </row>
    <row r="11" spans="1:9" s="37" customFormat="1" x14ac:dyDescent="0.2">
      <c r="A11" s="36"/>
      <c r="B11" s="38"/>
    </row>
    <row r="12" spans="1:9" s="37" customFormat="1" ht="22.5" customHeight="1" x14ac:dyDescent="0.2">
      <c r="A12" s="36"/>
      <c r="B12" s="39"/>
    </row>
    <row r="13" spans="1:9" s="37" customFormat="1" ht="15" x14ac:dyDescent="0.2">
      <c r="A13" s="36"/>
      <c r="B13" s="39"/>
    </row>
    <row r="14" spans="1:9" x14ac:dyDescent="0.2">
      <c r="A14" s="17" t="s">
        <v>1</v>
      </c>
      <c r="B14" s="40" t="s">
        <v>1654</v>
      </c>
    </row>
    <row r="15" spans="1:9" x14ac:dyDescent="0.2">
      <c r="A15" s="41"/>
    </row>
    <row r="16" spans="1:9" x14ac:dyDescent="0.2">
      <c r="A16" s="18" t="s">
        <v>111</v>
      </c>
      <c r="B16" s="29" t="s">
        <v>4</v>
      </c>
      <c r="C16" s="29" t="s">
        <v>5</v>
      </c>
      <c r="D16" s="29" t="s">
        <v>6</v>
      </c>
      <c r="E16" s="29" t="s">
        <v>236</v>
      </c>
      <c r="F16" s="29" t="s">
        <v>237</v>
      </c>
      <c r="G16" s="29" t="s">
        <v>238</v>
      </c>
      <c r="H16" s="29" t="s">
        <v>239</v>
      </c>
      <c r="I16" s="29" t="s">
        <v>240</v>
      </c>
    </row>
    <row r="17" spans="1:9" x14ac:dyDescent="0.2">
      <c r="A17" s="31" t="s">
        <v>233</v>
      </c>
      <c r="B17" s="2" t="s">
        <v>234</v>
      </c>
      <c r="C17" s="2" t="s">
        <v>235</v>
      </c>
      <c r="D17" s="2" t="s">
        <v>235</v>
      </c>
      <c r="E17" s="2" t="s">
        <v>234</v>
      </c>
      <c r="F17" s="2"/>
      <c r="G17" s="2"/>
      <c r="H17" s="2"/>
      <c r="I17" s="2"/>
    </row>
    <row r="18" spans="1:9" s="13" customFormat="1" x14ac:dyDescent="0.2">
      <c r="A18" s="31" t="s">
        <v>241</v>
      </c>
      <c r="B18" s="89" t="s">
        <v>1554</v>
      </c>
      <c r="C18" s="89" t="s">
        <v>1563</v>
      </c>
      <c r="D18" s="89" t="s">
        <v>1545</v>
      </c>
      <c r="E18" s="89" t="s">
        <v>1544</v>
      </c>
      <c r="F18" s="2"/>
      <c r="G18" s="2"/>
      <c r="H18" s="2"/>
      <c r="I18" s="2"/>
    </row>
    <row r="19" spans="1:9" s="13" customFormat="1" x14ac:dyDescent="0.2">
      <c r="A19" s="31" t="s">
        <v>7</v>
      </c>
      <c r="B19" s="89" t="s">
        <v>1555</v>
      </c>
      <c r="C19" s="2" t="s">
        <v>1564</v>
      </c>
      <c r="D19" s="2" t="s">
        <v>1546</v>
      </c>
      <c r="E19" s="2" t="s">
        <v>1535</v>
      </c>
      <c r="F19" s="2"/>
      <c r="G19" s="2"/>
      <c r="H19" s="2"/>
      <c r="I19" s="2"/>
    </row>
    <row r="20" spans="1:9" s="13" customFormat="1" x14ac:dyDescent="0.2">
      <c r="A20" s="31" t="s">
        <v>8</v>
      </c>
      <c r="B20" s="2" t="s">
        <v>1556</v>
      </c>
      <c r="C20" s="2" t="s">
        <v>1565</v>
      </c>
      <c r="D20" s="2" t="s">
        <v>1547</v>
      </c>
      <c r="E20" s="2" t="s">
        <v>1536</v>
      </c>
      <c r="F20" s="2"/>
      <c r="G20" s="2"/>
      <c r="H20" s="2"/>
      <c r="I20" s="2"/>
    </row>
    <row r="21" spans="1:9" s="13" customFormat="1" ht="25.5" x14ac:dyDescent="0.2">
      <c r="A21" s="31" t="s">
        <v>242</v>
      </c>
      <c r="B21" s="2" t="s">
        <v>1557</v>
      </c>
      <c r="C21" s="2" t="s">
        <v>1566</v>
      </c>
      <c r="D21" s="2" t="s">
        <v>1537</v>
      </c>
      <c r="E21" s="2" t="s">
        <v>1537</v>
      </c>
      <c r="F21" s="2"/>
      <c r="G21" s="2"/>
      <c r="H21" s="2"/>
      <c r="I21" s="2"/>
    </row>
    <row r="22" spans="1:9" s="13" customFormat="1" x14ac:dyDescent="0.2">
      <c r="A22" s="31" t="s">
        <v>9</v>
      </c>
      <c r="B22" s="2" t="s">
        <v>1558</v>
      </c>
      <c r="C22" s="2"/>
      <c r="D22" s="2" t="s">
        <v>1538</v>
      </c>
      <c r="E22" s="2" t="s">
        <v>1538</v>
      </c>
      <c r="F22" s="2"/>
      <c r="G22" s="2"/>
      <c r="H22" s="2"/>
      <c r="I22" s="2"/>
    </row>
    <row r="23" spans="1:9" s="13" customFormat="1" x14ac:dyDescent="0.2">
      <c r="A23" s="31" t="s">
        <v>10</v>
      </c>
      <c r="B23" s="2" t="s">
        <v>1559</v>
      </c>
      <c r="C23" s="2"/>
      <c r="D23" s="2"/>
      <c r="E23" s="2"/>
      <c r="F23" s="2"/>
      <c r="G23" s="2"/>
      <c r="H23" s="2"/>
      <c r="I23" s="2"/>
    </row>
    <row r="24" spans="1:9" s="13" customFormat="1" x14ac:dyDescent="0.2">
      <c r="A24" s="31" t="s">
        <v>11</v>
      </c>
      <c r="B24" s="2" t="s">
        <v>1560</v>
      </c>
      <c r="C24" s="2"/>
      <c r="D24" s="2" t="s">
        <v>1539</v>
      </c>
      <c r="E24" s="2" t="s">
        <v>1539</v>
      </c>
      <c r="F24" s="2"/>
      <c r="G24" s="2"/>
      <c r="H24" s="2"/>
      <c r="I24" s="2"/>
    </row>
    <row r="25" spans="1:9" s="13" customFormat="1" x14ac:dyDescent="0.2">
      <c r="A25" s="31" t="s">
        <v>12</v>
      </c>
      <c r="B25" s="2" t="s">
        <v>1561</v>
      </c>
      <c r="C25" s="2" t="s">
        <v>1567</v>
      </c>
      <c r="D25" s="2" t="s">
        <v>1540</v>
      </c>
      <c r="E25" s="2" t="s">
        <v>1540</v>
      </c>
      <c r="F25" s="2"/>
      <c r="G25" s="2"/>
      <c r="H25" s="2"/>
      <c r="I25" s="2"/>
    </row>
    <row r="26" spans="1:9" s="13" customFormat="1" x14ac:dyDescent="0.2">
      <c r="A26" s="31" t="s">
        <v>13</v>
      </c>
      <c r="B26" s="2" t="s">
        <v>1562</v>
      </c>
      <c r="C26" s="2"/>
      <c r="D26" s="2" t="s">
        <v>1541</v>
      </c>
      <c r="E26" s="2" t="s">
        <v>1541</v>
      </c>
      <c r="F26" s="2"/>
      <c r="G26" s="2"/>
      <c r="H26" s="2"/>
      <c r="I26" s="2"/>
    </row>
    <row r="27" spans="1:9" s="13" customFormat="1" x14ac:dyDescent="0.2">
      <c r="A27" s="31" t="s">
        <v>14</v>
      </c>
      <c r="B27" s="2" t="s">
        <v>1542</v>
      </c>
      <c r="C27" s="2" t="s">
        <v>1542</v>
      </c>
      <c r="D27" s="2" t="s">
        <v>1542</v>
      </c>
      <c r="E27" s="2" t="s">
        <v>1542</v>
      </c>
      <c r="F27" s="2"/>
      <c r="G27" s="2"/>
      <c r="H27" s="2"/>
      <c r="I27" s="2"/>
    </row>
    <row r="28" spans="1:9" x14ac:dyDescent="0.2">
      <c r="A28" s="3"/>
      <c r="B28" s="42"/>
      <c r="C28" s="43"/>
    </row>
    <row r="29" spans="1:9" x14ac:dyDescent="0.2">
      <c r="A29" s="44"/>
    </row>
    <row r="30" spans="1:9" x14ac:dyDescent="0.2">
      <c r="A30" s="19" t="s">
        <v>15</v>
      </c>
      <c r="B30" s="45"/>
    </row>
    <row r="31" spans="1:9" hidden="1" x14ac:dyDescent="0.2">
      <c r="A31" s="46" t="s">
        <v>123</v>
      </c>
      <c r="B31" s="93" t="s">
        <v>1656</v>
      </c>
      <c r="C31" s="11"/>
    </row>
    <row r="32" spans="1:9" x14ac:dyDescent="0.2">
      <c r="A32" s="47" t="s">
        <v>16</v>
      </c>
      <c r="B32" s="40" t="s">
        <v>1650</v>
      </c>
    </row>
    <row r="33" spans="1:11" x14ac:dyDescent="0.2">
      <c r="A33" s="48" t="s">
        <v>17</v>
      </c>
      <c r="B33" s="87">
        <v>41122</v>
      </c>
    </row>
    <row r="34" spans="1:11" x14ac:dyDescent="0.2">
      <c r="A34" s="48" t="s">
        <v>18</v>
      </c>
      <c r="B34" s="87">
        <v>41152</v>
      </c>
    </row>
    <row r="35" spans="1:11" x14ac:dyDescent="0.2">
      <c r="A35" s="49" t="s">
        <v>19</v>
      </c>
      <c r="B35" s="40">
        <v>500</v>
      </c>
    </row>
    <row r="36" spans="1:11" x14ac:dyDescent="0.2">
      <c r="A36" s="49" t="s">
        <v>20</v>
      </c>
      <c r="B36" s="40"/>
    </row>
    <row r="37" spans="1:11" x14ac:dyDescent="0.2">
      <c r="A37" s="49" t="s">
        <v>21</v>
      </c>
      <c r="B37" s="40" t="s">
        <v>1548</v>
      </c>
    </row>
    <row r="38" spans="1:11" x14ac:dyDescent="0.2">
      <c r="A38" s="50" t="s">
        <v>22</v>
      </c>
      <c r="B38" s="40"/>
    </row>
    <row r="39" spans="1:11" x14ac:dyDescent="0.2">
      <c r="A39" s="50" t="s">
        <v>23</v>
      </c>
      <c r="B39" s="40"/>
    </row>
    <row r="40" spans="1:11" ht="25.5" x14ac:dyDescent="0.2">
      <c r="A40" s="49" t="s">
        <v>24</v>
      </c>
      <c r="B40" s="40" t="s">
        <v>1659</v>
      </c>
    </row>
    <row r="41" spans="1:11" x14ac:dyDescent="0.2">
      <c r="A41" s="49"/>
      <c r="B41" s="40"/>
    </row>
    <row r="42" spans="1:11" x14ac:dyDescent="0.2">
      <c r="A42" s="49"/>
      <c r="B42" s="40"/>
    </row>
    <row r="43" spans="1:11" x14ac:dyDescent="0.2">
      <c r="A43" s="49"/>
      <c r="B43" s="40"/>
    </row>
    <row r="44" spans="1:11" x14ac:dyDescent="0.2">
      <c r="A44" s="51"/>
      <c r="D44" s="14"/>
    </row>
    <row r="45" spans="1:11" x14ac:dyDescent="0.2">
      <c r="A45" s="19" t="s">
        <v>25</v>
      </c>
      <c r="D45" s="14"/>
    </row>
    <row r="46" spans="1:11" x14ac:dyDescent="0.2">
      <c r="A46" s="50" t="s">
        <v>1302</v>
      </c>
      <c r="B46" s="81" t="s">
        <v>1337</v>
      </c>
      <c r="C46" s="81" t="s">
        <v>1299</v>
      </c>
      <c r="E46" s="34"/>
      <c r="F46" s="34"/>
      <c r="G46" s="34"/>
      <c r="H46" s="34"/>
      <c r="I46" s="34"/>
      <c r="J46" s="34"/>
      <c r="K46" s="34"/>
    </row>
    <row r="47" spans="1:11" x14ac:dyDescent="0.2">
      <c r="A47" s="86" t="s">
        <v>26</v>
      </c>
      <c r="B47" s="30" t="s">
        <v>1337</v>
      </c>
      <c r="C47" s="30" t="str">
        <f t="shared" ref="C47" si="0">IF(ISNA(INDEX(Sites,MATCH(C46,Site_name,0),3)),"Enter Description", INDEX(Sites,MATCH(C46,Site_name,0),3))</f>
        <v>Enter Description</v>
      </c>
      <c r="E47" s="34"/>
      <c r="F47" s="34"/>
      <c r="G47" s="34"/>
      <c r="H47" s="34"/>
      <c r="I47" s="34"/>
    </row>
    <row r="48" spans="1:11" x14ac:dyDescent="0.2">
      <c r="A48" s="20" t="s">
        <v>27</v>
      </c>
      <c r="C48" s="32"/>
      <c r="D48" s="14"/>
    </row>
    <row r="49" spans="1:13" x14ac:dyDescent="0.2">
      <c r="A49" s="52" t="s">
        <v>28</v>
      </c>
      <c r="B49" s="40"/>
      <c r="C49" s="40"/>
      <c r="E49" s="34"/>
      <c r="F49" s="34"/>
      <c r="G49" s="34"/>
      <c r="H49" s="34"/>
      <c r="I49" s="34"/>
      <c r="J49" s="34"/>
      <c r="K49" s="34"/>
      <c r="L49" s="34"/>
      <c r="M49" s="34"/>
    </row>
    <row r="50" spans="1:13" x14ac:dyDescent="0.2">
      <c r="A50" s="52" t="s">
        <v>29</v>
      </c>
      <c r="B50" s="53"/>
      <c r="C50" s="53"/>
      <c r="E50" s="34"/>
      <c r="F50" s="34"/>
      <c r="G50" s="34"/>
      <c r="H50" s="34"/>
      <c r="I50" s="34"/>
      <c r="J50" s="34"/>
      <c r="K50" s="34"/>
      <c r="L50" s="34"/>
      <c r="M50" s="34"/>
    </row>
    <row r="51" spans="1:13" x14ac:dyDescent="0.2">
      <c r="A51" s="52" t="s">
        <v>30</v>
      </c>
      <c r="B51" s="40"/>
      <c r="C51" s="40"/>
      <c r="E51" s="34"/>
      <c r="F51" s="34"/>
      <c r="G51" s="34"/>
      <c r="H51" s="34"/>
      <c r="I51" s="34"/>
      <c r="J51" s="34"/>
      <c r="K51" s="34"/>
      <c r="L51" s="34"/>
      <c r="M51" s="34"/>
    </row>
    <row r="52" spans="1:13" x14ac:dyDescent="0.2">
      <c r="A52" s="52" t="s">
        <v>31</v>
      </c>
      <c r="B52" s="54"/>
      <c r="C52" s="54"/>
      <c r="E52" s="34"/>
      <c r="F52" s="34"/>
      <c r="G52" s="34"/>
      <c r="H52" s="34"/>
      <c r="I52" s="34"/>
      <c r="J52" s="34"/>
      <c r="K52" s="34"/>
      <c r="L52" s="34"/>
      <c r="M52" s="34"/>
    </row>
    <row r="53" spans="1:13" x14ac:dyDescent="0.2">
      <c r="A53" s="21" t="s">
        <v>32</v>
      </c>
      <c r="B53" s="55"/>
      <c r="C53" s="55"/>
      <c r="D53" s="14"/>
    </row>
    <row r="54" spans="1:13" x14ac:dyDescent="0.2">
      <c r="A54" s="50" t="s">
        <v>33</v>
      </c>
      <c r="B54" s="30">
        <v>68.622865000000004</v>
      </c>
      <c r="C54" s="30" t="str">
        <f t="shared" ref="C54" si="1">IF(ISNA(INDEX(Sites,MATCH(C46,Site_name,0),4)),"In Decimal Degrees", INDEX(Sites,MATCH(C46,Site_name,0),4))</f>
        <v>In Decimal Degrees</v>
      </c>
      <c r="E54" s="34"/>
      <c r="F54" s="34"/>
      <c r="G54" s="34"/>
      <c r="H54" s="34"/>
      <c r="I54" s="34"/>
      <c r="J54" s="34"/>
      <c r="K54" s="34"/>
    </row>
    <row r="55" spans="1:13" x14ac:dyDescent="0.2">
      <c r="A55" s="50" t="s">
        <v>34</v>
      </c>
      <c r="B55" s="30">
        <v>-149.60854499999999</v>
      </c>
      <c r="C55" s="30" t="str">
        <f t="shared" ref="C55" si="2">IF(ISNA(INDEX(Sites,MATCH(C46,Site_name,0),5)),"In Decimal Degrees", INDEX(Sites,MATCH(C46,Site_name,0),5))</f>
        <v>In Decimal Degrees</v>
      </c>
      <c r="E55" s="34"/>
      <c r="F55" s="34"/>
      <c r="G55" s="34"/>
      <c r="H55" s="34"/>
      <c r="I55" s="34"/>
      <c r="J55" s="34"/>
      <c r="K55" s="34"/>
    </row>
    <row r="56" spans="1:13" x14ac:dyDescent="0.2">
      <c r="A56" s="50" t="s">
        <v>121</v>
      </c>
      <c r="B56" s="30">
        <v>758</v>
      </c>
      <c r="C56" s="30" t="str">
        <f t="shared" ref="C56" si="3">IF(ISNA(INDEX(Sites,MATCH(C46,Site_name,0),6)),"In Meters", INDEX(Sites,MATCH(C46,Site_name,0),6))</f>
        <v>In Meters</v>
      </c>
      <c r="E56" s="34"/>
      <c r="F56" s="34"/>
      <c r="G56" s="34"/>
      <c r="H56" s="34"/>
      <c r="I56" s="34"/>
      <c r="J56" s="34"/>
      <c r="K56" s="34"/>
    </row>
    <row r="57" spans="1:13" x14ac:dyDescent="0.2">
      <c r="A57" s="50" t="s">
        <v>1301</v>
      </c>
      <c r="B57" s="80" t="str">
        <f>IF(ISNUMBER(B$54),HYPERLINK("http://maps.google.com/maps?q="&amp;B54&amp;","&amp;B55,"View on Google Map"),"")</f>
        <v>View on Google Map</v>
      </c>
      <c r="C57" s="80" t="str">
        <f t="shared" ref="C57" si="4">IF(ISNUMBER(C$54),HYPERLINK("http://maps.google.com/maps?q="&amp;C54&amp;","&amp;C55,"View on Google Map"),"")</f>
        <v/>
      </c>
      <c r="D57" s="14"/>
    </row>
    <row r="58" spans="1:13" x14ac:dyDescent="0.2">
      <c r="A58" s="56"/>
      <c r="B58" s="57"/>
      <c r="C58"/>
      <c r="D58"/>
      <c r="E58"/>
    </row>
    <row r="59" spans="1:13" x14ac:dyDescent="0.2">
      <c r="A59" s="22" t="s">
        <v>112</v>
      </c>
      <c r="B59" s="57"/>
      <c r="C59" s="43"/>
    </row>
    <row r="60" spans="1:13" ht="132.75" customHeight="1" x14ac:dyDescent="0.25">
      <c r="A60" s="58" t="s">
        <v>113</v>
      </c>
      <c r="B60" s="95" t="s">
        <v>1657</v>
      </c>
      <c r="C60" s="34" t="s">
        <v>126</v>
      </c>
    </row>
    <row r="61" spans="1:13" x14ac:dyDescent="0.2">
      <c r="A61" s="3"/>
    </row>
    <row r="62" spans="1:13" x14ac:dyDescent="0.2">
      <c r="A62" s="22" t="s">
        <v>124</v>
      </c>
      <c r="B62" s="22" t="s">
        <v>1551</v>
      </c>
      <c r="C62" s="22" t="s">
        <v>1552</v>
      </c>
      <c r="D62" s="22" t="s">
        <v>1553</v>
      </c>
    </row>
    <row r="63" spans="1:13" ht="25.5" x14ac:dyDescent="0.2">
      <c r="A63" s="59" t="s">
        <v>35</v>
      </c>
      <c r="B63" s="40" t="s">
        <v>1651</v>
      </c>
      <c r="C63" s="40" t="s">
        <v>1568</v>
      </c>
      <c r="D63" s="40" t="s">
        <v>1660</v>
      </c>
    </row>
    <row r="64" spans="1:13" x14ac:dyDescent="0.2">
      <c r="A64" s="56"/>
      <c r="B64" s="57"/>
    </row>
    <row r="65" spans="1:2" s="37" customFormat="1" ht="15" x14ac:dyDescent="0.2">
      <c r="A65" s="36"/>
      <c r="B65" s="39"/>
    </row>
    <row r="66" spans="1:2" ht="15" x14ac:dyDescent="0.2">
      <c r="A66" s="23" t="s">
        <v>37</v>
      </c>
      <c r="B66" s="60"/>
    </row>
    <row r="67" spans="1:2" s="37" customFormat="1" x14ac:dyDescent="0.2">
      <c r="A67" s="61"/>
    </row>
    <row r="68" spans="1:2" s="37" customFormat="1" x14ac:dyDescent="0.2">
      <c r="A68" s="36"/>
      <c r="B68" s="62"/>
    </row>
    <row r="69" spans="1:2" s="37" customFormat="1" x14ac:dyDescent="0.2">
      <c r="A69" s="36"/>
    </row>
    <row r="70" spans="1:2" s="37" customFormat="1" x14ac:dyDescent="0.2">
      <c r="A70" s="36"/>
    </row>
    <row r="71" spans="1:2" s="37" customFormat="1" x14ac:dyDescent="0.2">
      <c r="A71" s="36"/>
    </row>
    <row r="72" spans="1:2" s="37" customFormat="1" x14ac:dyDescent="0.2">
      <c r="A72" s="36"/>
    </row>
    <row r="73" spans="1:2" s="37" customFormat="1" x14ac:dyDescent="0.2">
      <c r="A73" s="36"/>
    </row>
    <row r="74" spans="1:2" s="37" customFormat="1" x14ac:dyDescent="0.2">
      <c r="A74" s="36"/>
    </row>
    <row r="75" spans="1:2" s="37" customFormat="1" x14ac:dyDescent="0.2">
      <c r="A75" s="36"/>
    </row>
    <row r="76" spans="1:2" s="37" customFormat="1" x14ac:dyDescent="0.2">
      <c r="A76" s="36"/>
    </row>
    <row r="77" spans="1:2" s="37" customFormat="1" x14ac:dyDescent="0.2">
      <c r="A77" s="36"/>
    </row>
    <row r="78" spans="1:2" s="37" customFormat="1" x14ac:dyDescent="0.2">
      <c r="A78" s="36"/>
    </row>
    <row r="79" spans="1:2" s="37" customFormat="1" x14ac:dyDescent="0.2">
      <c r="A79" s="36"/>
    </row>
    <row r="80" spans="1:2" s="37" customFormat="1" x14ac:dyDescent="0.2">
      <c r="A80" s="36"/>
    </row>
    <row r="81" spans="1:3" s="37" customFormat="1" x14ac:dyDescent="0.2">
      <c r="A81" s="36"/>
    </row>
    <row r="82" spans="1:3" s="37" customFormat="1" x14ac:dyDescent="0.2">
      <c r="A82" s="36"/>
    </row>
    <row r="83" spans="1:3" s="37" customFormat="1" x14ac:dyDescent="0.2">
      <c r="A83" s="36"/>
      <c r="B83" s="38"/>
    </row>
    <row r="84" spans="1:3" s="37" customFormat="1" x14ac:dyDescent="0.2">
      <c r="A84" s="36"/>
      <c r="B84" s="38"/>
    </row>
    <row r="85" spans="1:3" s="37" customFormat="1" x14ac:dyDescent="0.2">
      <c r="A85" s="36"/>
      <c r="B85" s="38"/>
    </row>
    <row r="86" spans="1:3" s="37" customFormat="1" x14ac:dyDescent="0.2">
      <c r="A86" s="36"/>
      <c r="B86" s="38"/>
    </row>
    <row r="87" spans="1:3" s="37" customFormat="1" x14ac:dyDescent="0.2">
      <c r="A87" s="36"/>
      <c r="B87" s="38"/>
    </row>
    <row r="88" spans="1:3" s="37" customFormat="1" x14ac:dyDescent="0.2">
      <c r="A88" s="36"/>
      <c r="B88" s="38"/>
    </row>
    <row r="89" spans="1:3" s="37" customFormat="1" x14ac:dyDescent="0.2">
      <c r="A89" s="36"/>
      <c r="B89" s="63"/>
    </row>
    <row r="90" spans="1:3" s="37" customFormat="1" ht="13.5" thickBot="1" x14ac:dyDescent="0.25">
      <c r="A90" s="36"/>
      <c r="B90" s="38"/>
    </row>
    <row r="91" spans="1:3" s="37" customFormat="1" ht="13.5" thickBot="1" x14ac:dyDescent="0.25">
      <c r="A91" s="25" t="s">
        <v>120</v>
      </c>
      <c r="B91" s="64"/>
    </row>
    <row r="92" spans="1:3" s="37" customFormat="1" x14ac:dyDescent="0.2">
      <c r="A92" s="26" t="s">
        <v>127</v>
      </c>
      <c r="B92" s="65"/>
      <c r="C92" s="66"/>
    </row>
    <row r="93" spans="1:3" s="37" customFormat="1" x14ac:dyDescent="0.2">
      <c r="A93" s="27" t="s">
        <v>117</v>
      </c>
      <c r="B93" s="67"/>
      <c r="C93" s="68"/>
    </row>
    <row r="94" spans="1:3" s="37" customFormat="1" x14ac:dyDescent="0.2">
      <c r="A94" s="8" t="s">
        <v>118</v>
      </c>
      <c r="B94" s="32"/>
    </row>
    <row r="95" spans="1:3" s="37" customFormat="1" x14ac:dyDescent="0.2">
      <c r="A95" s="28" t="s">
        <v>119</v>
      </c>
      <c r="B95" s="32"/>
    </row>
    <row r="96" spans="1:3" s="37" customFormat="1" x14ac:dyDescent="0.2">
      <c r="A96" s="8"/>
      <c r="B96" s="32"/>
    </row>
    <row r="97" spans="1:14" s="37" customFormat="1" x14ac:dyDescent="0.2">
      <c r="A97" s="8"/>
      <c r="B97" s="32"/>
    </row>
    <row r="98" spans="1:14" s="37" customFormat="1" x14ac:dyDescent="0.2">
      <c r="A98" s="8"/>
      <c r="B98" s="32"/>
    </row>
    <row r="99" spans="1:14" x14ac:dyDescent="0.2">
      <c r="A99" s="36"/>
      <c r="C99" s="56"/>
      <c r="D99" s="57"/>
    </row>
    <row r="100" spans="1:14" x14ac:dyDescent="0.2">
      <c r="A100" s="36"/>
      <c r="C100" s="56"/>
      <c r="D100" s="57"/>
    </row>
    <row r="101" spans="1:14" x14ac:dyDescent="0.2">
      <c r="A101" s="36"/>
      <c r="C101" s="56"/>
      <c r="D101" s="57"/>
    </row>
    <row r="102" spans="1:14" x14ac:dyDescent="0.2">
      <c r="A102" s="23" t="s">
        <v>39</v>
      </c>
      <c r="K102" s="4" t="s">
        <v>244</v>
      </c>
    </row>
    <row r="103" spans="1:14" ht="28.15" customHeight="1" x14ac:dyDescent="0.2">
      <c r="A103" s="15" t="s">
        <v>40</v>
      </c>
      <c r="B103" s="15" t="s">
        <v>41</v>
      </c>
      <c r="C103" s="15" t="s">
        <v>245</v>
      </c>
      <c r="D103" s="16" t="s">
        <v>42</v>
      </c>
      <c r="E103" s="15" t="s">
        <v>44</v>
      </c>
      <c r="F103" s="15" t="s">
        <v>125</v>
      </c>
      <c r="G103" s="15" t="s">
        <v>45</v>
      </c>
      <c r="H103" s="24"/>
      <c r="I103" s="24"/>
      <c r="K103" s="5" t="s">
        <v>233</v>
      </c>
      <c r="L103" s="5" t="s">
        <v>46</v>
      </c>
      <c r="M103" s="5" t="s">
        <v>43</v>
      </c>
      <c r="N103" s="5" t="s">
        <v>47</v>
      </c>
    </row>
    <row r="104" spans="1:14" ht="39" x14ac:dyDescent="0.25">
      <c r="A104" s="94" t="s">
        <v>1569</v>
      </c>
      <c r="B104" s="88" t="s">
        <v>1570</v>
      </c>
      <c r="C104" s="70" t="s">
        <v>243</v>
      </c>
      <c r="D104" s="70"/>
      <c r="E104" s="70"/>
      <c r="F104" s="70"/>
      <c r="G104" s="70"/>
      <c r="H104" s="71"/>
      <c r="I104" s="71"/>
      <c r="L104" s="14" t="s">
        <v>38</v>
      </c>
      <c r="M104" s="12"/>
    </row>
    <row r="105" spans="1:14" ht="26.25" x14ac:dyDescent="0.25">
      <c r="A105" s="94" t="s">
        <v>1571</v>
      </c>
      <c r="B105" s="71" t="s">
        <v>1572</v>
      </c>
      <c r="C105" s="70" t="s">
        <v>243</v>
      </c>
      <c r="D105" s="70"/>
      <c r="E105" s="70"/>
      <c r="F105" s="70"/>
      <c r="G105" s="70"/>
      <c r="H105" s="71"/>
      <c r="I105" s="71"/>
      <c r="M105" s="12"/>
    </row>
    <row r="106" spans="1:14" ht="15" x14ac:dyDescent="0.25">
      <c r="A106" s="94" t="s">
        <v>1573</v>
      </c>
      <c r="B106" s="71" t="s">
        <v>1574</v>
      </c>
      <c r="C106" s="70" t="s">
        <v>243</v>
      </c>
      <c r="D106" s="70"/>
      <c r="E106" s="70"/>
      <c r="F106" s="70"/>
      <c r="G106" s="70"/>
      <c r="H106" s="71"/>
      <c r="I106" s="71"/>
      <c r="M106" s="12"/>
    </row>
    <row r="107" spans="1:14" ht="51.75" x14ac:dyDescent="0.25">
      <c r="A107" s="94" t="s">
        <v>1575</v>
      </c>
      <c r="B107" s="71" t="s">
        <v>1576</v>
      </c>
      <c r="C107" s="70" t="s">
        <v>243</v>
      </c>
      <c r="D107" s="70"/>
      <c r="E107" s="70"/>
      <c r="F107" s="70"/>
      <c r="G107" s="70"/>
      <c r="H107" s="71"/>
      <c r="I107" s="71"/>
      <c r="M107" s="12"/>
    </row>
    <row r="108" spans="1:14" ht="15" x14ac:dyDescent="0.25">
      <c r="A108" s="90" t="s">
        <v>1534</v>
      </c>
      <c r="B108" s="88" t="s">
        <v>1543</v>
      </c>
      <c r="C108" s="70" t="s">
        <v>243</v>
      </c>
      <c r="D108" s="70"/>
      <c r="E108" s="70"/>
      <c r="F108" s="70"/>
      <c r="G108" s="70"/>
      <c r="H108" s="71"/>
      <c r="I108" s="71"/>
      <c r="L108" s="14" t="s">
        <v>38</v>
      </c>
      <c r="M108" s="12"/>
    </row>
    <row r="109" spans="1:14" ht="26.25" x14ac:dyDescent="0.25">
      <c r="A109" s="94" t="s">
        <v>1577</v>
      </c>
      <c r="B109" s="71" t="s">
        <v>1600</v>
      </c>
      <c r="C109" s="70" t="s">
        <v>243</v>
      </c>
      <c r="D109" s="70"/>
      <c r="E109" s="70"/>
      <c r="F109" s="70"/>
      <c r="G109" s="70"/>
      <c r="H109" s="71"/>
      <c r="I109" s="71"/>
      <c r="M109" s="12"/>
    </row>
    <row r="110" spans="1:14" ht="15" x14ac:dyDescent="0.25">
      <c r="A110" s="94" t="s">
        <v>1578</v>
      </c>
      <c r="B110" s="71" t="s">
        <v>1579</v>
      </c>
      <c r="C110" s="70" t="s">
        <v>97</v>
      </c>
      <c r="D110" s="160" t="s">
        <v>1584</v>
      </c>
      <c r="E110" s="70"/>
      <c r="F110" s="70"/>
      <c r="G110" s="70"/>
      <c r="H110" s="71"/>
      <c r="I110" s="71"/>
      <c r="M110" s="12"/>
    </row>
    <row r="111" spans="1:14" ht="15" x14ac:dyDescent="0.25">
      <c r="A111" s="94" t="s">
        <v>1580</v>
      </c>
      <c r="B111" s="71" t="s">
        <v>1581</v>
      </c>
      <c r="C111" s="70" t="s">
        <v>97</v>
      </c>
      <c r="D111" s="160" t="s">
        <v>97</v>
      </c>
      <c r="E111" s="70"/>
      <c r="F111" s="70"/>
      <c r="G111" s="70"/>
      <c r="H111" s="71"/>
      <c r="I111" s="71"/>
      <c r="K111" s="14" t="s">
        <v>235</v>
      </c>
      <c r="L111" s="14" t="s">
        <v>49</v>
      </c>
      <c r="M111" s="14" t="s">
        <v>97</v>
      </c>
      <c r="N111" s="14" t="s">
        <v>48</v>
      </c>
    </row>
    <row r="112" spans="1:14" x14ac:dyDescent="0.2">
      <c r="A112" s="91" t="s">
        <v>1582</v>
      </c>
      <c r="B112" s="88" t="s">
        <v>1583</v>
      </c>
      <c r="C112" s="70" t="s">
        <v>97</v>
      </c>
      <c r="D112" s="160" t="s">
        <v>81</v>
      </c>
      <c r="E112" s="70"/>
      <c r="F112" s="70"/>
      <c r="G112" s="70" t="s">
        <v>1549</v>
      </c>
      <c r="H112"/>
      <c r="I112" s="71"/>
      <c r="N112" s="14" t="s">
        <v>128</v>
      </c>
    </row>
    <row r="113" spans="1:14" x14ac:dyDescent="0.2">
      <c r="A113" s="91" t="s">
        <v>1585</v>
      </c>
      <c r="B113" s="88" t="s">
        <v>1586</v>
      </c>
      <c r="C113" s="70" t="s">
        <v>97</v>
      </c>
      <c r="D113" s="160" t="s">
        <v>1652</v>
      </c>
      <c r="E113" s="70"/>
      <c r="F113" s="70"/>
      <c r="G113" s="70" t="s">
        <v>1549</v>
      </c>
      <c r="H113"/>
      <c r="I113" s="71"/>
      <c r="N113" s="14" t="s">
        <v>129</v>
      </c>
    </row>
    <row r="114" spans="1:14" x14ac:dyDescent="0.2">
      <c r="A114" s="91" t="s">
        <v>1587</v>
      </c>
      <c r="B114" s="88" t="s">
        <v>1588</v>
      </c>
      <c r="C114" s="70" t="s">
        <v>97</v>
      </c>
      <c r="D114" s="160" t="s">
        <v>221</v>
      </c>
      <c r="E114" s="70"/>
      <c r="F114" s="70"/>
      <c r="G114" s="70" t="s">
        <v>1549</v>
      </c>
      <c r="H114"/>
      <c r="I114" s="71"/>
      <c r="N114" s="14" t="s">
        <v>130</v>
      </c>
    </row>
    <row r="115" spans="1:14" x14ac:dyDescent="0.2">
      <c r="A115" s="92" t="s">
        <v>1589</v>
      </c>
      <c r="B115" s="70" t="s">
        <v>1593</v>
      </c>
      <c r="C115" s="70" t="s">
        <v>97</v>
      </c>
      <c r="D115" s="160" t="s">
        <v>106</v>
      </c>
      <c r="E115" s="70"/>
      <c r="F115" s="70"/>
      <c r="G115" s="70" t="s">
        <v>1549</v>
      </c>
      <c r="H115" s="71"/>
      <c r="I115" s="71"/>
      <c r="N115" s="14" t="s">
        <v>131</v>
      </c>
    </row>
    <row r="116" spans="1:14" x14ac:dyDescent="0.2">
      <c r="A116" s="92" t="s">
        <v>1590</v>
      </c>
      <c r="B116" s="70" t="s">
        <v>1594</v>
      </c>
      <c r="C116" s="70" t="s">
        <v>97</v>
      </c>
      <c r="D116" s="160" t="s">
        <v>221</v>
      </c>
      <c r="E116" s="70"/>
      <c r="F116" s="70"/>
      <c r="G116" s="70" t="s">
        <v>1549</v>
      </c>
      <c r="H116" s="71"/>
      <c r="I116" s="71"/>
      <c r="N116" s="14" t="s">
        <v>132</v>
      </c>
    </row>
    <row r="117" spans="1:14" x14ac:dyDescent="0.2">
      <c r="A117" s="92" t="s">
        <v>1591</v>
      </c>
      <c r="B117" s="70" t="s">
        <v>1595</v>
      </c>
      <c r="C117" s="70" t="s">
        <v>97</v>
      </c>
      <c r="D117" s="160" t="s">
        <v>106</v>
      </c>
      <c r="E117" s="70"/>
      <c r="F117" s="70"/>
      <c r="G117" s="70" t="s">
        <v>1549</v>
      </c>
      <c r="H117" s="71"/>
      <c r="I117" s="71"/>
      <c r="N117" s="14" t="s">
        <v>133</v>
      </c>
    </row>
    <row r="118" spans="1:14" x14ac:dyDescent="0.2">
      <c r="A118" s="92" t="s">
        <v>1592</v>
      </c>
      <c r="B118" s="70" t="s">
        <v>1596</v>
      </c>
      <c r="C118" s="70" t="s">
        <v>97</v>
      </c>
      <c r="D118" s="160" t="s">
        <v>1652</v>
      </c>
      <c r="E118" s="70"/>
      <c r="F118" s="70"/>
      <c r="G118" s="70" t="s">
        <v>1549</v>
      </c>
      <c r="H118" s="71"/>
      <c r="I118" s="71"/>
      <c r="N118" s="14" t="s">
        <v>134</v>
      </c>
    </row>
    <row r="119" spans="1:14" x14ac:dyDescent="0.2">
      <c r="A119" s="92" t="s">
        <v>1601</v>
      </c>
      <c r="B119" s="70" t="s">
        <v>1597</v>
      </c>
      <c r="C119" s="70" t="s">
        <v>97</v>
      </c>
      <c r="D119" s="160" t="s">
        <v>87</v>
      </c>
      <c r="E119" s="70"/>
      <c r="F119" s="70"/>
      <c r="G119" s="70" t="s">
        <v>1549</v>
      </c>
      <c r="H119" s="71"/>
      <c r="I119" s="71"/>
      <c r="N119" s="14" t="s">
        <v>135</v>
      </c>
    </row>
    <row r="120" spans="1:14" x14ac:dyDescent="0.2">
      <c r="A120" s="92" t="s">
        <v>1602</v>
      </c>
      <c r="B120" s="70" t="s">
        <v>1598</v>
      </c>
      <c r="C120" s="70" t="s">
        <v>97</v>
      </c>
      <c r="D120" s="160" t="s">
        <v>87</v>
      </c>
      <c r="E120" s="70"/>
      <c r="F120" s="70"/>
      <c r="G120" s="70" t="s">
        <v>1549</v>
      </c>
      <c r="H120" s="71"/>
      <c r="I120" s="71"/>
      <c r="N120" s="14" t="s">
        <v>136</v>
      </c>
    </row>
    <row r="121" spans="1:14" ht="27" customHeight="1" x14ac:dyDescent="0.2">
      <c r="A121" s="91" t="s">
        <v>1603</v>
      </c>
      <c r="B121" s="71" t="s">
        <v>1599</v>
      </c>
      <c r="C121" s="70" t="s">
        <v>243</v>
      </c>
      <c r="D121" s="160"/>
      <c r="E121" s="70"/>
      <c r="F121" s="70"/>
      <c r="G121" s="70" t="s">
        <v>1549</v>
      </c>
      <c r="H121" s="71"/>
      <c r="I121" s="71"/>
      <c r="N121" s="14" t="s">
        <v>137</v>
      </c>
    </row>
    <row r="122" spans="1:14" x14ac:dyDescent="0.2">
      <c r="A122" s="91"/>
      <c r="B122" s="88"/>
      <c r="C122" s="70"/>
      <c r="D122" s="160"/>
      <c r="E122" s="70"/>
      <c r="F122" s="70"/>
      <c r="G122" s="70"/>
      <c r="H122" s="71"/>
      <c r="I122" s="71"/>
    </row>
    <row r="123" spans="1:14" x14ac:dyDescent="0.2">
      <c r="A123" s="69"/>
      <c r="B123" s="70"/>
      <c r="C123" s="70"/>
      <c r="D123" s="70"/>
      <c r="E123" s="70"/>
      <c r="F123" s="70"/>
      <c r="G123" s="70"/>
      <c r="H123" s="71"/>
      <c r="I123" s="71"/>
      <c r="N123" s="14" t="s">
        <v>138</v>
      </c>
    </row>
    <row r="124" spans="1:14" x14ac:dyDescent="0.2">
      <c r="A124" s="69"/>
      <c r="B124" s="70"/>
      <c r="C124" s="70"/>
      <c r="D124" s="70"/>
      <c r="E124" s="70"/>
      <c r="F124" s="70"/>
      <c r="G124" s="70"/>
      <c r="H124" s="71"/>
      <c r="I124" s="71"/>
      <c r="N124" s="14" t="s">
        <v>50</v>
      </c>
    </row>
    <row r="125" spans="1:14" x14ac:dyDescent="0.2">
      <c r="A125" s="69"/>
      <c r="B125" s="70"/>
      <c r="C125" s="70"/>
      <c r="D125" s="70"/>
      <c r="E125" s="70"/>
      <c r="F125" s="70"/>
      <c r="G125" s="70"/>
      <c r="H125" s="71"/>
      <c r="I125" s="71"/>
      <c r="N125" s="14" t="s">
        <v>139</v>
      </c>
    </row>
    <row r="126" spans="1:14" x14ac:dyDescent="0.2">
      <c r="A126" s="69"/>
      <c r="B126" s="70"/>
      <c r="C126" s="70"/>
      <c r="D126" s="70"/>
      <c r="E126" s="70"/>
      <c r="F126" s="70"/>
      <c r="G126" s="70"/>
      <c r="H126" s="71"/>
      <c r="I126" s="71"/>
      <c r="N126" s="14" t="s">
        <v>140</v>
      </c>
    </row>
    <row r="127" spans="1:14" x14ac:dyDescent="0.2">
      <c r="A127" s="69"/>
      <c r="B127" s="70"/>
      <c r="C127" s="70"/>
      <c r="D127" s="70"/>
      <c r="E127" s="70"/>
      <c r="F127" s="70"/>
      <c r="G127" s="70"/>
      <c r="H127" s="71"/>
      <c r="I127" s="71"/>
      <c r="N127" s="14" t="s">
        <v>115</v>
      </c>
    </row>
    <row r="128" spans="1:14" x14ac:dyDescent="0.2">
      <c r="A128" s="69"/>
      <c r="B128" s="70"/>
      <c r="C128" s="70"/>
      <c r="D128" s="70"/>
      <c r="E128" s="70"/>
      <c r="F128" s="70"/>
      <c r="G128" s="70"/>
      <c r="H128" s="71"/>
      <c r="I128" s="71"/>
      <c r="N128" s="14" t="s">
        <v>141</v>
      </c>
    </row>
    <row r="129" spans="1:14" x14ac:dyDescent="0.2">
      <c r="A129" s="69"/>
      <c r="B129" s="70"/>
      <c r="C129" s="70"/>
      <c r="D129" s="70"/>
      <c r="E129" s="70"/>
      <c r="F129" s="70"/>
      <c r="G129" s="70"/>
      <c r="H129" s="71"/>
      <c r="I129" s="71"/>
      <c r="N129" s="14" t="s">
        <v>51</v>
      </c>
    </row>
    <row r="130" spans="1:14" x14ac:dyDescent="0.2">
      <c r="A130" s="69"/>
      <c r="B130" s="70"/>
      <c r="C130" s="70"/>
      <c r="D130" s="70"/>
      <c r="E130" s="70"/>
      <c r="F130" s="70"/>
      <c r="G130" s="70"/>
      <c r="H130" s="71"/>
      <c r="I130" s="71"/>
      <c r="N130" s="14" t="s">
        <v>52</v>
      </c>
    </row>
    <row r="131" spans="1:14" x14ac:dyDescent="0.2">
      <c r="A131" s="69"/>
      <c r="B131" s="70"/>
      <c r="C131" s="70"/>
      <c r="D131" s="70"/>
      <c r="E131" s="70"/>
      <c r="F131" s="70"/>
      <c r="G131" s="70"/>
      <c r="H131" s="71"/>
      <c r="I131" s="71"/>
      <c r="N131" s="14" t="s">
        <v>53</v>
      </c>
    </row>
    <row r="132" spans="1:14" x14ac:dyDescent="0.2">
      <c r="A132" s="69"/>
      <c r="B132" s="70"/>
      <c r="C132" s="70"/>
      <c r="D132" s="70"/>
      <c r="E132" s="70"/>
      <c r="F132" s="70"/>
      <c r="G132" s="70"/>
      <c r="H132" s="71"/>
      <c r="I132" s="71"/>
      <c r="N132" s="14" t="s">
        <v>54</v>
      </c>
    </row>
    <row r="133" spans="1:14" x14ac:dyDescent="0.2">
      <c r="A133" s="69"/>
      <c r="B133" s="70"/>
      <c r="C133" s="70"/>
      <c r="D133" s="70"/>
      <c r="E133" s="70"/>
      <c r="F133" s="70"/>
      <c r="G133" s="70"/>
      <c r="H133" s="71"/>
      <c r="I133" s="71"/>
      <c r="N133" s="14" t="s">
        <v>142</v>
      </c>
    </row>
    <row r="134" spans="1:14" x14ac:dyDescent="0.2">
      <c r="A134" s="69"/>
      <c r="B134" s="70"/>
      <c r="C134" s="70"/>
      <c r="D134" s="70"/>
      <c r="E134" s="70"/>
      <c r="F134" s="70"/>
      <c r="G134" s="70"/>
      <c r="H134" s="71"/>
      <c r="I134" s="71"/>
      <c r="N134" s="14" t="s">
        <v>143</v>
      </c>
    </row>
    <row r="135" spans="1:14" x14ac:dyDescent="0.2">
      <c r="A135" s="69"/>
      <c r="B135" s="70"/>
      <c r="C135" s="70"/>
      <c r="D135" s="70"/>
      <c r="E135" s="70"/>
      <c r="F135" s="70"/>
      <c r="G135" s="70"/>
      <c r="H135" s="71"/>
      <c r="I135" s="71"/>
      <c r="N135" s="14" t="s">
        <v>144</v>
      </c>
    </row>
    <row r="136" spans="1:14" x14ac:dyDescent="0.2">
      <c r="A136" s="69"/>
      <c r="B136" s="70"/>
      <c r="C136" s="70"/>
      <c r="D136" s="70"/>
      <c r="E136" s="70"/>
      <c r="F136" s="70"/>
      <c r="G136" s="70"/>
      <c r="H136" s="71"/>
      <c r="I136" s="71"/>
      <c r="N136" s="14" t="s">
        <v>55</v>
      </c>
    </row>
    <row r="137" spans="1:14" x14ac:dyDescent="0.2">
      <c r="A137" s="69"/>
      <c r="B137" s="70"/>
      <c r="C137" s="70"/>
      <c r="D137" s="70"/>
      <c r="E137" s="70"/>
      <c r="F137" s="70"/>
      <c r="G137" s="70"/>
      <c r="H137" s="71"/>
      <c r="I137" s="71"/>
      <c r="N137" s="14" t="s">
        <v>56</v>
      </c>
    </row>
    <row r="138" spans="1:14" x14ac:dyDescent="0.2">
      <c r="A138" s="69"/>
      <c r="B138" s="70"/>
      <c r="C138" s="70"/>
      <c r="D138" s="70"/>
      <c r="E138" s="70"/>
      <c r="F138" s="70"/>
      <c r="G138" s="70"/>
      <c r="H138" s="71"/>
      <c r="I138" s="71"/>
      <c r="N138" s="14" t="s">
        <v>145</v>
      </c>
    </row>
    <row r="139" spans="1:14" x14ac:dyDescent="0.2">
      <c r="A139" s="69"/>
      <c r="B139" s="70"/>
      <c r="C139" s="70"/>
      <c r="D139" s="70"/>
      <c r="E139" s="70"/>
      <c r="F139" s="70"/>
      <c r="G139" s="70"/>
      <c r="H139" s="71"/>
      <c r="I139" s="71"/>
      <c r="N139" s="14" t="s">
        <v>146</v>
      </c>
    </row>
    <row r="140" spans="1:14" x14ac:dyDescent="0.2">
      <c r="A140" s="69"/>
      <c r="B140" s="70"/>
      <c r="C140" s="70"/>
      <c r="D140" s="70"/>
      <c r="E140" s="70"/>
      <c r="F140" s="70"/>
      <c r="G140" s="70"/>
      <c r="H140" s="71"/>
      <c r="I140" s="71"/>
      <c r="N140" s="14" t="s">
        <v>147</v>
      </c>
    </row>
    <row r="141" spans="1:14" x14ac:dyDescent="0.2">
      <c r="A141" s="69"/>
      <c r="B141" s="70"/>
      <c r="C141" s="70"/>
      <c r="D141" s="70"/>
      <c r="E141" s="70"/>
      <c r="F141" s="70"/>
      <c r="G141" s="70"/>
      <c r="H141" s="71"/>
      <c r="I141" s="71"/>
      <c r="N141" s="14" t="s">
        <v>148</v>
      </c>
    </row>
    <row r="142" spans="1:14" x14ac:dyDescent="0.2">
      <c r="A142" s="69"/>
      <c r="B142" s="70"/>
      <c r="C142" s="70"/>
      <c r="D142" s="70"/>
      <c r="E142" s="70"/>
      <c r="F142" s="70"/>
      <c r="G142" s="70"/>
      <c r="H142" s="71"/>
      <c r="I142" s="71"/>
      <c r="N142" s="14" t="s">
        <v>149</v>
      </c>
    </row>
    <row r="143" spans="1:14" x14ac:dyDescent="0.2">
      <c r="A143" s="69"/>
      <c r="B143" s="70"/>
      <c r="C143" s="70"/>
      <c r="D143" s="70"/>
      <c r="E143" s="70"/>
      <c r="F143" s="70"/>
      <c r="G143" s="70"/>
      <c r="H143" s="71"/>
      <c r="I143" s="71"/>
      <c r="N143" s="14" t="s">
        <v>150</v>
      </c>
    </row>
    <row r="144" spans="1:14" x14ac:dyDescent="0.2">
      <c r="A144" s="69"/>
      <c r="B144" s="70"/>
      <c r="C144" s="70"/>
      <c r="D144" s="70"/>
      <c r="E144" s="70"/>
      <c r="F144" s="70"/>
      <c r="G144" s="70"/>
      <c r="H144" s="71"/>
      <c r="I144" s="71"/>
      <c r="N144" s="14" t="s">
        <v>151</v>
      </c>
    </row>
    <row r="145" spans="1:14" x14ac:dyDescent="0.2">
      <c r="A145" s="69"/>
      <c r="B145" s="70"/>
      <c r="C145" s="70"/>
      <c r="D145" s="70"/>
      <c r="E145" s="70"/>
      <c r="F145" s="70"/>
      <c r="G145" s="70"/>
      <c r="H145" s="71"/>
      <c r="I145" s="71"/>
      <c r="N145" s="14" t="s">
        <v>1303</v>
      </c>
    </row>
    <row r="146" spans="1:14" x14ac:dyDescent="0.2">
      <c r="A146" s="69"/>
      <c r="B146" s="70"/>
      <c r="C146" s="70"/>
      <c r="D146" s="70"/>
      <c r="E146" s="70"/>
      <c r="F146" s="70"/>
      <c r="G146" s="70"/>
      <c r="H146" s="71"/>
      <c r="I146" s="71"/>
      <c r="N146" s="14" t="s">
        <v>57</v>
      </c>
    </row>
    <row r="147" spans="1:14" x14ac:dyDescent="0.2">
      <c r="A147" s="69"/>
      <c r="B147" s="70"/>
      <c r="C147" s="70"/>
      <c r="D147" s="70"/>
      <c r="E147" s="70"/>
      <c r="F147" s="70"/>
      <c r="G147" s="70"/>
      <c r="H147" s="71"/>
      <c r="I147" s="71"/>
      <c r="N147" s="14" t="s">
        <v>58</v>
      </c>
    </row>
    <row r="148" spans="1:14" x14ac:dyDescent="0.2">
      <c r="A148" s="69"/>
      <c r="B148" s="70"/>
      <c r="C148" s="70"/>
      <c r="D148" s="70"/>
      <c r="E148" s="70"/>
      <c r="F148" s="70"/>
      <c r="G148" s="70"/>
      <c r="H148" s="71"/>
      <c r="I148" s="71"/>
      <c r="N148" s="14" t="s">
        <v>59</v>
      </c>
    </row>
    <row r="149" spans="1:14" x14ac:dyDescent="0.2">
      <c r="A149" s="69"/>
      <c r="B149" s="70"/>
      <c r="C149" s="70"/>
      <c r="D149" s="70"/>
      <c r="E149" s="70"/>
      <c r="F149" s="70"/>
      <c r="G149" s="70"/>
      <c r="H149" s="71"/>
      <c r="I149" s="71"/>
      <c r="N149" s="14" t="s">
        <v>152</v>
      </c>
    </row>
    <row r="150" spans="1:14" x14ac:dyDescent="0.2">
      <c r="A150" s="69"/>
      <c r="B150" s="70"/>
      <c r="C150" s="70"/>
      <c r="D150" s="70"/>
      <c r="E150" s="70"/>
      <c r="F150" s="70"/>
      <c r="G150" s="70"/>
      <c r="H150" s="71"/>
      <c r="I150" s="71"/>
      <c r="N150" s="14" t="s">
        <v>153</v>
      </c>
    </row>
    <row r="151" spans="1:14" x14ac:dyDescent="0.2">
      <c r="A151" s="69"/>
      <c r="B151" s="70"/>
      <c r="C151" s="70"/>
      <c r="D151" s="70"/>
      <c r="E151" s="70"/>
      <c r="F151" s="70"/>
      <c r="G151" s="70"/>
      <c r="H151" s="71"/>
      <c r="I151" s="71"/>
      <c r="N151" s="14" t="s">
        <v>60</v>
      </c>
    </row>
    <row r="152" spans="1:14" x14ac:dyDescent="0.2">
      <c r="A152" s="69"/>
      <c r="B152" s="70"/>
      <c r="C152" s="70"/>
      <c r="D152" s="70"/>
      <c r="E152" s="70"/>
      <c r="F152" s="70"/>
      <c r="G152" s="70"/>
      <c r="H152" s="71"/>
      <c r="I152" s="71"/>
      <c r="N152" s="14" t="s">
        <v>61</v>
      </c>
    </row>
    <row r="153" spans="1:14" x14ac:dyDescent="0.2">
      <c r="A153" s="69"/>
      <c r="B153" s="70"/>
      <c r="C153" s="70"/>
      <c r="D153" s="70"/>
      <c r="E153" s="70"/>
      <c r="F153" s="70"/>
      <c r="G153" s="70"/>
      <c r="H153" s="71"/>
      <c r="I153" s="71"/>
      <c r="N153" s="14" t="s">
        <v>62</v>
      </c>
    </row>
    <row r="154" spans="1:14" x14ac:dyDescent="0.2">
      <c r="A154" s="69"/>
      <c r="B154" s="70"/>
      <c r="C154" s="70"/>
      <c r="D154" s="70"/>
      <c r="E154" s="70"/>
      <c r="F154" s="70"/>
      <c r="G154" s="70"/>
      <c r="H154" s="71"/>
      <c r="I154" s="71"/>
      <c r="N154" s="14" t="s">
        <v>63</v>
      </c>
    </row>
    <row r="155" spans="1:14" x14ac:dyDescent="0.2">
      <c r="A155" s="69"/>
      <c r="B155" s="70"/>
      <c r="C155" s="70"/>
      <c r="D155" s="70"/>
      <c r="E155" s="70"/>
      <c r="F155" s="70"/>
      <c r="G155" s="70"/>
      <c r="H155" s="71"/>
      <c r="I155" s="71"/>
      <c r="L155" s="72"/>
      <c r="M155" s="72"/>
      <c r="N155" s="14" t="s">
        <v>116</v>
      </c>
    </row>
    <row r="156" spans="1:14" x14ac:dyDescent="0.2">
      <c r="A156" s="69"/>
      <c r="B156" s="70"/>
      <c r="C156" s="70"/>
      <c r="D156" s="70"/>
      <c r="E156" s="70"/>
      <c r="F156" s="70"/>
      <c r="G156" s="70"/>
      <c r="H156" s="71"/>
      <c r="I156" s="71"/>
      <c r="N156" s="14" t="s">
        <v>64</v>
      </c>
    </row>
    <row r="157" spans="1:14" x14ac:dyDescent="0.2">
      <c r="A157" s="69"/>
      <c r="B157" s="70"/>
      <c r="C157" s="70"/>
      <c r="D157" s="70"/>
      <c r="E157" s="70"/>
      <c r="F157" s="70"/>
      <c r="G157" s="70"/>
      <c r="H157" s="71"/>
      <c r="I157" s="71"/>
      <c r="N157" s="14" t="s">
        <v>154</v>
      </c>
    </row>
    <row r="158" spans="1:14" x14ac:dyDescent="0.2">
      <c r="A158" s="69"/>
      <c r="B158" s="70"/>
      <c r="C158" s="70"/>
      <c r="D158" s="70"/>
      <c r="E158" s="70"/>
      <c r="F158" s="70"/>
      <c r="G158" s="70"/>
      <c r="H158" s="71"/>
      <c r="I158" s="71"/>
      <c r="N158" s="14" t="s">
        <v>155</v>
      </c>
    </row>
    <row r="159" spans="1:14" x14ac:dyDescent="0.2">
      <c r="A159" s="69"/>
      <c r="B159" s="70"/>
      <c r="C159" s="70"/>
      <c r="D159" s="70"/>
      <c r="E159" s="70"/>
      <c r="F159" s="70"/>
      <c r="G159" s="70"/>
      <c r="H159" s="71"/>
      <c r="I159" s="71"/>
      <c r="N159" s="14" t="s">
        <v>156</v>
      </c>
    </row>
    <row r="160" spans="1:14" x14ac:dyDescent="0.2">
      <c r="A160" s="69"/>
      <c r="B160" s="70"/>
      <c r="C160" s="70"/>
      <c r="D160" s="70"/>
      <c r="E160" s="70"/>
      <c r="F160" s="70"/>
      <c r="G160" s="70"/>
      <c r="H160" s="71"/>
      <c r="I160" s="71"/>
      <c r="N160" s="14" t="s">
        <v>65</v>
      </c>
    </row>
    <row r="161" spans="1:14" x14ac:dyDescent="0.2">
      <c r="A161" s="69"/>
      <c r="B161" s="70"/>
      <c r="C161" s="70"/>
      <c r="D161" s="70"/>
      <c r="E161" s="70"/>
      <c r="F161" s="70"/>
      <c r="G161" s="70"/>
      <c r="H161" s="71"/>
      <c r="I161" s="71"/>
      <c r="N161" s="14" t="s">
        <v>66</v>
      </c>
    </row>
    <row r="162" spans="1:14" x14ac:dyDescent="0.2">
      <c r="A162" s="69"/>
      <c r="B162" s="70"/>
      <c r="C162" s="70"/>
      <c r="D162" s="70"/>
      <c r="E162" s="70"/>
      <c r="F162" s="70"/>
      <c r="G162" s="70"/>
      <c r="H162" s="71"/>
      <c r="I162" s="71"/>
      <c r="N162" s="14" t="s">
        <v>67</v>
      </c>
    </row>
    <row r="163" spans="1:14" x14ac:dyDescent="0.2">
      <c r="A163" s="69"/>
      <c r="B163" s="70"/>
      <c r="C163" s="70"/>
      <c r="D163" s="70"/>
      <c r="E163" s="70"/>
      <c r="F163" s="70"/>
      <c r="G163" s="70"/>
      <c r="H163" s="71"/>
      <c r="I163" s="71"/>
      <c r="N163" s="14" t="s">
        <v>68</v>
      </c>
    </row>
    <row r="164" spans="1:14" x14ac:dyDescent="0.2">
      <c r="A164" s="69"/>
      <c r="B164" s="70"/>
      <c r="C164" s="70"/>
      <c r="D164" s="70"/>
      <c r="E164" s="70"/>
      <c r="F164" s="70"/>
      <c r="G164" s="70"/>
      <c r="H164" s="71"/>
      <c r="I164" s="71"/>
      <c r="N164" s="14" t="s">
        <v>1304</v>
      </c>
    </row>
    <row r="165" spans="1:14" x14ac:dyDescent="0.2">
      <c r="A165" s="69"/>
      <c r="B165" s="70"/>
      <c r="C165" s="70"/>
      <c r="D165" s="70"/>
      <c r="E165" s="70"/>
      <c r="F165" s="70"/>
      <c r="G165" s="70"/>
      <c r="H165" s="71"/>
      <c r="I165" s="71"/>
      <c r="N165" s="14" t="s">
        <v>69</v>
      </c>
    </row>
    <row r="166" spans="1:14" x14ac:dyDescent="0.2">
      <c r="A166" s="69"/>
      <c r="B166" s="70"/>
      <c r="C166" s="70"/>
      <c r="D166" s="70"/>
      <c r="E166" s="70"/>
      <c r="F166" s="70"/>
      <c r="G166" s="70"/>
      <c r="H166" s="71"/>
      <c r="I166" s="71"/>
      <c r="N166" s="14" t="s">
        <v>70</v>
      </c>
    </row>
    <row r="167" spans="1:14" x14ac:dyDescent="0.2">
      <c r="A167" s="69"/>
      <c r="B167" s="70"/>
      <c r="C167" s="70"/>
      <c r="D167" s="70"/>
      <c r="E167" s="70"/>
      <c r="F167" s="70"/>
      <c r="G167" s="70"/>
      <c r="H167" s="71"/>
      <c r="I167" s="71"/>
      <c r="N167" s="14" t="s">
        <v>71</v>
      </c>
    </row>
    <row r="168" spans="1:14" x14ac:dyDescent="0.2">
      <c r="A168" s="69"/>
      <c r="B168" s="70"/>
      <c r="C168" s="70"/>
      <c r="D168" s="70"/>
      <c r="E168" s="70"/>
      <c r="F168" s="70"/>
      <c r="G168" s="70"/>
      <c r="H168" s="71"/>
      <c r="I168" s="71"/>
      <c r="N168" s="14" t="s">
        <v>72</v>
      </c>
    </row>
    <row r="169" spans="1:14" x14ac:dyDescent="0.2">
      <c r="A169" s="69"/>
      <c r="B169" s="70"/>
      <c r="C169" s="70"/>
      <c r="D169" s="70"/>
      <c r="E169" s="70"/>
      <c r="F169" s="70"/>
      <c r="G169" s="70"/>
      <c r="H169" s="71"/>
      <c r="I169" s="71"/>
      <c r="N169" s="14" t="s">
        <v>73</v>
      </c>
    </row>
    <row r="170" spans="1:14" x14ac:dyDescent="0.2">
      <c r="A170" s="69"/>
      <c r="B170" s="70"/>
      <c r="C170" s="70"/>
      <c r="D170" s="70"/>
      <c r="E170" s="70"/>
      <c r="F170" s="70"/>
      <c r="G170" s="70"/>
      <c r="H170" s="71"/>
      <c r="I170" s="71"/>
      <c r="N170" s="14" t="s">
        <v>74</v>
      </c>
    </row>
    <row r="171" spans="1:14" x14ac:dyDescent="0.2">
      <c r="A171" s="69"/>
      <c r="B171" s="70"/>
      <c r="C171" s="70"/>
      <c r="D171" s="70"/>
      <c r="E171" s="70"/>
      <c r="F171" s="70"/>
      <c r="G171" s="70"/>
      <c r="H171" s="71"/>
      <c r="I171" s="71"/>
      <c r="N171" s="14" t="s">
        <v>157</v>
      </c>
    </row>
    <row r="172" spans="1:14" x14ac:dyDescent="0.2">
      <c r="A172" s="69"/>
      <c r="B172" s="70"/>
      <c r="C172" s="70"/>
      <c r="D172" s="70"/>
      <c r="E172" s="70"/>
      <c r="F172" s="70"/>
      <c r="G172" s="70"/>
      <c r="H172" s="71"/>
      <c r="I172" s="71"/>
      <c r="N172" s="14" t="s">
        <v>1305</v>
      </c>
    </row>
    <row r="173" spans="1:14" x14ac:dyDescent="0.2">
      <c r="A173" s="69"/>
      <c r="B173" s="70"/>
      <c r="C173" s="70"/>
      <c r="D173" s="70"/>
      <c r="E173" s="70"/>
      <c r="F173" s="70"/>
      <c r="G173" s="70"/>
      <c r="H173" s="71"/>
      <c r="I173" s="71"/>
      <c r="N173" s="14" t="s">
        <v>158</v>
      </c>
    </row>
    <row r="174" spans="1:14" x14ac:dyDescent="0.2">
      <c r="A174" s="69"/>
      <c r="B174" s="70"/>
      <c r="C174" s="70"/>
      <c r="D174" s="70"/>
      <c r="E174" s="70"/>
      <c r="F174" s="70"/>
      <c r="G174" s="70"/>
      <c r="H174" s="71"/>
      <c r="I174" s="71"/>
      <c r="N174" s="14" t="s">
        <v>159</v>
      </c>
    </row>
    <row r="175" spans="1:14" x14ac:dyDescent="0.2">
      <c r="A175" s="69"/>
      <c r="B175" s="70"/>
      <c r="C175" s="70"/>
      <c r="D175" s="70"/>
      <c r="E175" s="70"/>
      <c r="F175" s="70"/>
      <c r="G175" s="70"/>
      <c r="H175" s="71"/>
      <c r="I175" s="71"/>
      <c r="N175" s="14" t="s">
        <v>160</v>
      </c>
    </row>
    <row r="176" spans="1:14" x14ac:dyDescent="0.2">
      <c r="A176" s="69"/>
      <c r="B176" s="70"/>
      <c r="C176" s="70"/>
      <c r="D176" s="70"/>
      <c r="E176" s="70"/>
      <c r="F176" s="70"/>
      <c r="G176" s="70"/>
      <c r="H176" s="71"/>
      <c r="I176" s="71"/>
      <c r="N176" s="14" t="s">
        <v>1306</v>
      </c>
    </row>
    <row r="177" spans="1:14" x14ac:dyDescent="0.2">
      <c r="A177" s="69"/>
      <c r="B177" s="70"/>
      <c r="C177" s="70"/>
      <c r="D177" s="70"/>
      <c r="E177" s="70"/>
      <c r="F177" s="70"/>
      <c r="G177" s="70"/>
      <c r="H177" s="71"/>
      <c r="I177" s="71"/>
      <c r="N177" s="14" t="s">
        <v>161</v>
      </c>
    </row>
    <row r="178" spans="1:14" x14ac:dyDescent="0.2">
      <c r="A178" s="69"/>
      <c r="B178" s="70"/>
      <c r="C178" s="70"/>
      <c r="D178" s="70"/>
      <c r="E178" s="70"/>
      <c r="F178" s="70"/>
      <c r="G178" s="70"/>
      <c r="H178" s="71"/>
      <c r="I178" s="71"/>
      <c r="N178" s="14" t="s">
        <v>162</v>
      </c>
    </row>
    <row r="179" spans="1:14" x14ac:dyDescent="0.2">
      <c r="A179" s="69"/>
      <c r="B179" s="70"/>
      <c r="C179" s="70"/>
      <c r="D179" s="70"/>
      <c r="E179" s="70"/>
      <c r="F179" s="70"/>
      <c r="G179" s="70"/>
      <c r="H179" s="71"/>
      <c r="I179" s="71"/>
      <c r="N179" s="14" t="s">
        <v>163</v>
      </c>
    </row>
    <row r="180" spans="1:14" x14ac:dyDescent="0.2">
      <c r="A180" s="69"/>
      <c r="B180" s="70"/>
      <c r="C180" s="70"/>
      <c r="D180" s="70"/>
      <c r="E180" s="70"/>
      <c r="F180" s="70"/>
      <c r="G180" s="70"/>
      <c r="H180" s="71"/>
      <c r="I180" s="71"/>
      <c r="N180" s="14" t="s">
        <v>164</v>
      </c>
    </row>
    <row r="181" spans="1:14" x14ac:dyDescent="0.2">
      <c r="A181" s="69"/>
      <c r="B181" s="70"/>
      <c r="C181" s="70"/>
      <c r="D181" s="70"/>
      <c r="E181" s="70"/>
      <c r="F181" s="70"/>
      <c r="G181" s="70"/>
      <c r="H181" s="71"/>
      <c r="I181" s="71"/>
      <c r="N181" s="14" t="s">
        <v>165</v>
      </c>
    </row>
    <row r="182" spans="1:14" x14ac:dyDescent="0.2">
      <c r="A182" s="69"/>
      <c r="B182" s="70"/>
      <c r="C182" s="70"/>
      <c r="D182" s="70"/>
      <c r="E182" s="70"/>
      <c r="F182" s="70"/>
      <c r="G182" s="70"/>
      <c r="H182" s="71"/>
      <c r="I182" s="71"/>
      <c r="N182" s="14" t="s">
        <v>166</v>
      </c>
    </row>
    <row r="183" spans="1:14" x14ac:dyDescent="0.2">
      <c r="A183" s="69"/>
      <c r="B183" s="70"/>
      <c r="C183" s="70"/>
      <c r="D183" s="70"/>
      <c r="E183" s="70"/>
      <c r="F183" s="70"/>
      <c r="G183" s="70"/>
      <c r="H183" s="71"/>
      <c r="I183" s="71"/>
      <c r="N183" s="14" t="s">
        <v>167</v>
      </c>
    </row>
    <row r="184" spans="1:14" x14ac:dyDescent="0.2">
      <c r="A184" s="69"/>
      <c r="B184" s="70"/>
      <c r="C184" s="70"/>
      <c r="D184" s="70"/>
      <c r="E184" s="70"/>
      <c r="F184" s="70"/>
      <c r="G184" s="70"/>
      <c r="H184" s="71"/>
      <c r="I184" s="71"/>
      <c r="N184" s="14" t="s">
        <v>168</v>
      </c>
    </row>
    <row r="185" spans="1:14" x14ac:dyDescent="0.2">
      <c r="A185" s="69"/>
      <c r="B185" s="70"/>
      <c r="C185" s="70"/>
      <c r="D185" s="70"/>
      <c r="E185" s="70"/>
      <c r="F185" s="70"/>
      <c r="G185" s="70"/>
      <c r="H185" s="71"/>
      <c r="I185" s="71"/>
      <c r="N185" s="14" t="s">
        <v>169</v>
      </c>
    </row>
    <row r="186" spans="1:14" x14ac:dyDescent="0.2">
      <c r="A186" s="69"/>
      <c r="B186" s="70"/>
      <c r="C186" s="70"/>
      <c r="D186" s="70"/>
      <c r="E186" s="70"/>
      <c r="F186" s="70"/>
      <c r="G186" s="70"/>
      <c r="H186" s="71"/>
      <c r="I186" s="71"/>
      <c r="N186" s="14" t="s">
        <v>170</v>
      </c>
    </row>
    <row r="187" spans="1:14" x14ac:dyDescent="0.2">
      <c r="A187" s="69"/>
      <c r="B187" s="70"/>
      <c r="C187" s="70"/>
      <c r="D187" s="70"/>
      <c r="E187" s="70"/>
      <c r="F187" s="70"/>
      <c r="G187" s="70"/>
      <c r="H187" s="71"/>
      <c r="I187" s="71"/>
      <c r="N187" s="14" t="s">
        <v>171</v>
      </c>
    </row>
    <row r="188" spans="1:14" x14ac:dyDescent="0.2">
      <c r="A188" s="69"/>
      <c r="B188" s="70"/>
      <c r="C188" s="70"/>
      <c r="D188" s="70"/>
      <c r="E188" s="70"/>
      <c r="F188" s="70"/>
      <c r="G188" s="70"/>
      <c r="H188" s="71"/>
      <c r="I188" s="71"/>
      <c r="N188" s="14" t="s">
        <v>172</v>
      </c>
    </row>
    <row r="189" spans="1:14" x14ac:dyDescent="0.2">
      <c r="A189" s="69"/>
      <c r="B189" s="70"/>
      <c r="C189" s="70"/>
      <c r="D189" s="70"/>
      <c r="E189" s="70"/>
      <c r="F189" s="70"/>
      <c r="G189" s="70"/>
      <c r="H189" s="71"/>
      <c r="I189" s="71"/>
      <c r="N189" s="14" t="s">
        <v>173</v>
      </c>
    </row>
    <row r="190" spans="1:14" x14ac:dyDescent="0.2">
      <c r="A190" s="69"/>
      <c r="B190" s="70"/>
      <c r="C190" s="70"/>
      <c r="D190" s="70"/>
      <c r="E190" s="70"/>
      <c r="F190" s="70"/>
      <c r="G190" s="70"/>
      <c r="H190" s="71"/>
      <c r="I190" s="71"/>
      <c r="N190" s="14" t="s">
        <v>174</v>
      </c>
    </row>
    <row r="191" spans="1:14" x14ac:dyDescent="0.2">
      <c r="A191" s="69"/>
      <c r="B191" s="70"/>
      <c r="C191" s="70"/>
      <c r="D191" s="70"/>
      <c r="E191" s="70"/>
      <c r="F191" s="70"/>
      <c r="G191" s="70"/>
      <c r="H191" s="71"/>
      <c r="I191" s="71"/>
      <c r="N191" s="14" t="s">
        <v>175</v>
      </c>
    </row>
    <row r="192" spans="1:14" x14ac:dyDescent="0.2">
      <c r="A192" s="69"/>
      <c r="B192" s="70"/>
      <c r="C192" s="70"/>
      <c r="D192" s="70"/>
      <c r="E192" s="70"/>
      <c r="F192" s="70"/>
      <c r="G192" s="70"/>
      <c r="H192" s="71"/>
      <c r="I192" s="71"/>
      <c r="N192" s="14" t="s">
        <v>75</v>
      </c>
    </row>
    <row r="193" spans="1:14" x14ac:dyDescent="0.2">
      <c r="A193" s="69"/>
      <c r="B193" s="70"/>
      <c r="C193" s="70"/>
      <c r="D193" s="70"/>
      <c r="E193" s="70"/>
      <c r="F193" s="70"/>
      <c r="G193" s="70"/>
      <c r="H193" s="71"/>
      <c r="I193" s="71"/>
      <c r="N193" s="14" t="s">
        <v>176</v>
      </c>
    </row>
    <row r="194" spans="1:14" x14ac:dyDescent="0.2">
      <c r="A194" s="69"/>
      <c r="B194" s="70"/>
      <c r="C194" s="70"/>
      <c r="D194" s="70"/>
      <c r="E194" s="70"/>
      <c r="F194" s="70"/>
      <c r="G194" s="70"/>
      <c r="H194" s="71"/>
      <c r="I194" s="71"/>
      <c r="N194" s="14" t="s">
        <v>177</v>
      </c>
    </row>
    <row r="195" spans="1:14" x14ac:dyDescent="0.2">
      <c r="A195" s="69"/>
      <c r="B195" s="70"/>
      <c r="C195" s="70"/>
      <c r="D195" s="70"/>
      <c r="E195" s="70"/>
      <c r="F195" s="70"/>
      <c r="G195" s="70"/>
      <c r="H195" s="71"/>
      <c r="I195" s="71"/>
      <c r="N195" s="14" t="s">
        <v>178</v>
      </c>
    </row>
    <row r="196" spans="1:14" x14ac:dyDescent="0.2">
      <c r="A196" s="69"/>
      <c r="B196" s="70"/>
      <c r="C196" s="70"/>
      <c r="D196" s="70"/>
      <c r="E196" s="70"/>
      <c r="F196" s="70"/>
      <c r="G196" s="70"/>
      <c r="H196" s="71"/>
      <c r="I196" s="71"/>
      <c r="N196" s="14" t="s">
        <v>179</v>
      </c>
    </row>
    <row r="197" spans="1:14" x14ac:dyDescent="0.2">
      <c r="A197" s="69"/>
      <c r="B197" s="70"/>
      <c r="C197" s="70"/>
      <c r="D197" s="70"/>
      <c r="E197" s="70"/>
      <c r="F197" s="70"/>
      <c r="G197" s="70"/>
      <c r="H197" s="71"/>
      <c r="I197" s="71"/>
      <c r="N197" s="14" t="s">
        <v>179</v>
      </c>
    </row>
    <row r="198" spans="1:14" x14ac:dyDescent="0.2">
      <c r="A198" s="69"/>
      <c r="B198" s="70"/>
      <c r="C198" s="70"/>
      <c r="D198" s="70"/>
      <c r="E198" s="70"/>
      <c r="F198" s="70"/>
      <c r="G198" s="70"/>
      <c r="H198" s="71"/>
      <c r="I198" s="71"/>
      <c r="N198" s="14" t="s">
        <v>180</v>
      </c>
    </row>
    <row r="199" spans="1:14" x14ac:dyDescent="0.2">
      <c r="A199" s="69"/>
      <c r="B199" s="70"/>
      <c r="C199" s="70"/>
      <c r="D199" s="70"/>
      <c r="E199" s="70"/>
      <c r="F199" s="70"/>
      <c r="G199" s="70"/>
      <c r="H199" s="71"/>
      <c r="I199" s="71"/>
      <c r="N199" s="14" t="s">
        <v>181</v>
      </c>
    </row>
    <row r="200" spans="1:14" x14ac:dyDescent="0.2">
      <c r="A200" s="69"/>
      <c r="B200" s="70"/>
      <c r="C200" s="70"/>
      <c r="D200" s="70"/>
      <c r="E200" s="70"/>
      <c r="F200" s="70"/>
      <c r="G200" s="70"/>
      <c r="H200" s="71"/>
      <c r="I200" s="71"/>
      <c r="N200" s="14" t="s">
        <v>182</v>
      </c>
    </row>
    <row r="201" spans="1:14" x14ac:dyDescent="0.2">
      <c r="A201" s="69"/>
      <c r="B201" s="70"/>
      <c r="C201" s="70"/>
      <c r="D201" s="70"/>
      <c r="E201" s="70"/>
      <c r="F201" s="70"/>
      <c r="G201" s="70"/>
      <c r="H201" s="71"/>
      <c r="I201" s="71"/>
      <c r="N201" s="14" t="s">
        <v>76</v>
      </c>
    </row>
    <row r="202" spans="1:14" x14ac:dyDescent="0.2">
      <c r="A202" s="69"/>
      <c r="B202" s="70"/>
      <c r="C202" s="70"/>
      <c r="D202" s="70"/>
      <c r="E202" s="70"/>
      <c r="F202" s="70"/>
      <c r="G202" s="70"/>
      <c r="H202" s="71"/>
      <c r="I202" s="71"/>
      <c r="N202" s="14" t="s">
        <v>77</v>
      </c>
    </row>
    <row r="203" spans="1:14" x14ac:dyDescent="0.2">
      <c r="A203" s="69"/>
      <c r="B203" s="70"/>
      <c r="C203" s="70"/>
      <c r="D203" s="70"/>
      <c r="E203" s="70"/>
      <c r="F203" s="70"/>
      <c r="G203" s="70"/>
      <c r="H203" s="71"/>
      <c r="I203" s="71"/>
      <c r="N203" s="14" t="s">
        <v>183</v>
      </c>
    </row>
    <row r="204" spans="1:14" x14ac:dyDescent="0.2">
      <c r="A204" s="69"/>
      <c r="B204" s="70"/>
      <c r="C204" s="70"/>
      <c r="D204" s="70"/>
      <c r="E204" s="70"/>
      <c r="F204" s="70"/>
      <c r="G204" s="70"/>
      <c r="H204" s="71"/>
      <c r="I204" s="71"/>
      <c r="N204" s="14" t="s">
        <v>184</v>
      </c>
    </row>
    <row r="205" spans="1:14" x14ac:dyDescent="0.2">
      <c r="A205" s="69"/>
      <c r="B205" s="70"/>
      <c r="C205" s="70"/>
      <c r="D205" s="70"/>
      <c r="E205" s="70"/>
      <c r="F205" s="70"/>
      <c r="G205" s="70"/>
      <c r="H205" s="71"/>
      <c r="I205" s="71"/>
      <c r="N205" s="14" t="s">
        <v>1307</v>
      </c>
    </row>
    <row r="206" spans="1:14" x14ac:dyDescent="0.2">
      <c r="A206" s="69"/>
      <c r="B206" s="70"/>
      <c r="C206" s="70"/>
      <c r="D206" s="70"/>
      <c r="E206" s="70"/>
      <c r="F206" s="70"/>
      <c r="G206" s="70"/>
      <c r="H206" s="71"/>
      <c r="I206" s="71"/>
      <c r="N206" s="14" t="s">
        <v>185</v>
      </c>
    </row>
    <row r="207" spans="1:14" x14ac:dyDescent="0.2">
      <c r="A207" s="69"/>
      <c r="B207" s="70"/>
      <c r="C207" s="70"/>
      <c r="D207" s="70"/>
      <c r="E207" s="70"/>
      <c r="F207" s="70"/>
      <c r="G207" s="70"/>
      <c r="H207" s="71"/>
      <c r="I207" s="71"/>
      <c r="N207" s="14" t="s">
        <v>186</v>
      </c>
    </row>
    <row r="208" spans="1:14" x14ac:dyDescent="0.2">
      <c r="A208" s="69"/>
      <c r="B208" s="70"/>
      <c r="C208" s="70"/>
      <c r="D208" s="70"/>
      <c r="E208" s="70"/>
      <c r="F208" s="70"/>
      <c r="G208" s="70"/>
      <c r="H208" s="71"/>
      <c r="I208" s="71"/>
      <c r="N208" s="14" t="s">
        <v>187</v>
      </c>
    </row>
    <row r="209" spans="1:14" x14ac:dyDescent="0.2">
      <c r="A209" s="69"/>
      <c r="B209" s="70"/>
      <c r="C209" s="70"/>
      <c r="D209" s="70"/>
      <c r="E209" s="70"/>
      <c r="F209" s="70"/>
      <c r="G209" s="70"/>
      <c r="H209" s="71"/>
      <c r="I209" s="71"/>
      <c r="N209" s="14" t="s">
        <v>189</v>
      </c>
    </row>
    <row r="210" spans="1:14" x14ac:dyDescent="0.2">
      <c r="A210" s="69"/>
      <c r="B210" s="70"/>
      <c r="C210" s="70"/>
      <c r="D210" s="70"/>
      <c r="E210" s="70"/>
      <c r="F210" s="70"/>
      <c r="G210" s="70"/>
      <c r="H210" s="71"/>
      <c r="I210" s="71"/>
      <c r="N210" s="14" t="s">
        <v>188</v>
      </c>
    </row>
    <row r="211" spans="1:14" x14ac:dyDescent="0.2">
      <c r="A211" s="69"/>
      <c r="B211" s="70"/>
      <c r="C211" s="70"/>
      <c r="D211" s="70"/>
      <c r="E211" s="70"/>
      <c r="F211" s="70"/>
      <c r="G211" s="70"/>
      <c r="H211" s="71"/>
      <c r="I211" s="71"/>
      <c r="N211" s="14" t="s">
        <v>190</v>
      </c>
    </row>
    <row r="212" spans="1:14" x14ac:dyDescent="0.2">
      <c r="A212" s="69"/>
      <c r="B212" s="70"/>
      <c r="C212" s="70"/>
      <c r="D212" s="70"/>
      <c r="E212" s="70"/>
      <c r="F212" s="70"/>
      <c r="G212" s="70"/>
      <c r="H212" s="71"/>
      <c r="I212" s="71"/>
      <c r="N212" s="14" t="s">
        <v>78</v>
      </c>
    </row>
    <row r="213" spans="1:14" x14ac:dyDescent="0.2">
      <c r="A213" s="69"/>
      <c r="B213" s="70"/>
      <c r="C213" s="70"/>
      <c r="D213" s="70"/>
      <c r="E213" s="70"/>
      <c r="F213" s="70"/>
      <c r="G213" s="70"/>
      <c r="H213" s="71"/>
      <c r="I213" s="71"/>
      <c r="N213" s="14" t="s">
        <v>79</v>
      </c>
    </row>
    <row r="214" spans="1:14" x14ac:dyDescent="0.2">
      <c r="A214" s="69"/>
      <c r="B214" s="70"/>
      <c r="C214" s="70"/>
      <c r="D214" s="70"/>
      <c r="E214" s="70"/>
      <c r="F214" s="70"/>
      <c r="G214" s="70"/>
      <c r="H214" s="71"/>
      <c r="I214" s="71"/>
      <c r="N214" s="14" t="s">
        <v>191</v>
      </c>
    </row>
    <row r="215" spans="1:14" x14ac:dyDescent="0.2">
      <c r="A215" s="69"/>
      <c r="B215" s="70"/>
      <c r="C215" s="70"/>
      <c r="D215" s="70"/>
      <c r="E215" s="70"/>
      <c r="F215" s="70"/>
      <c r="G215" s="70"/>
      <c r="H215" s="71"/>
      <c r="I215" s="71"/>
      <c r="N215" s="14" t="s">
        <v>80</v>
      </c>
    </row>
    <row r="216" spans="1:14" x14ac:dyDescent="0.2">
      <c r="A216" s="69"/>
      <c r="B216" s="70"/>
      <c r="C216" s="70"/>
      <c r="D216" s="70"/>
      <c r="E216" s="70"/>
      <c r="F216" s="70"/>
      <c r="G216" s="70"/>
      <c r="H216" s="71"/>
      <c r="I216" s="71"/>
      <c r="N216" s="14" t="s">
        <v>192</v>
      </c>
    </row>
    <row r="217" spans="1:14" x14ac:dyDescent="0.2">
      <c r="A217" s="69"/>
      <c r="B217" s="70"/>
      <c r="C217" s="70"/>
      <c r="D217" s="70"/>
      <c r="E217" s="70"/>
      <c r="F217" s="70"/>
      <c r="G217" s="70"/>
      <c r="H217" s="71"/>
      <c r="I217" s="71"/>
      <c r="N217" s="14" t="s">
        <v>81</v>
      </c>
    </row>
    <row r="218" spans="1:14" x14ac:dyDescent="0.2">
      <c r="A218" s="69"/>
      <c r="B218" s="70"/>
      <c r="C218" s="70"/>
      <c r="D218" s="70"/>
      <c r="E218" s="70"/>
      <c r="F218" s="70"/>
      <c r="G218" s="70"/>
      <c r="H218" s="71"/>
      <c r="I218" s="71"/>
      <c r="N218" s="14" t="s">
        <v>193</v>
      </c>
    </row>
    <row r="219" spans="1:14" x14ac:dyDescent="0.2">
      <c r="A219" s="69"/>
      <c r="B219" s="70"/>
      <c r="C219" s="70"/>
      <c r="D219" s="70"/>
      <c r="E219" s="70"/>
      <c r="F219" s="70"/>
      <c r="G219" s="70"/>
      <c r="H219" s="71"/>
      <c r="I219" s="71"/>
      <c r="N219" s="14" t="s">
        <v>194</v>
      </c>
    </row>
    <row r="220" spans="1:14" x14ac:dyDescent="0.2">
      <c r="A220" s="69"/>
      <c r="B220" s="70"/>
      <c r="C220" s="70"/>
      <c r="D220" s="70"/>
      <c r="E220" s="70"/>
      <c r="F220" s="70"/>
      <c r="G220" s="70"/>
      <c r="H220" s="71"/>
      <c r="I220" s="71"/>
      <c r="N220" s="14" t="s">
        <v>195</v>
      </c>
    </row>
    <row r="221" spans="1:14" x14ac:dyDescent="0.2">
      <c r="A221" s="69"/>
      <c r="B221" s="70"/>
      <c r="C221" s="70"/>
      <c r="D221" s="70"/>
      <c r="E221" s="70"/>
      <c r="F221" s="70"/>
      <c r="G221" s="70"/>
      <c r="H221" s="71"/>
      <c r="I221" s="71"/>
      <c r="N221" s="14" t="s">
        <v>196</v>
      </c>
    </row>
    <row r="222" spans="1:14" x14ac:dyDescent="0.2">
      <c r="A222" s="69"/>
      <c r="B222" s="70"/>
      <c r="C222" s="70"/>
      <c r="D222" s="70"/>
      <c r="E222" s="70"/>
      <c r="F222" s="70"/>
      <c r="G222" s="70"/>
      <c r="H222" s="71"/>
      <c r="I222" s="71"/>
      <c r="N222" s="14" t="s">
        <v>197</v>
      </c>
    </row>
    <row r="223" spans="1:14" x14ac:dyDescent="0.2">
      <c r="A223" s="69"/>
      <c r="B223" s="70"/>
      <c r="C223" s="70"/>
      <c r="D223" s="70"/>
      <c r="E223" s="70"/>
      <c r="F223" s="70"/>
      <c r="G223" s="70"/>
      <c r="H223" s="71"/>
      <c r="I223" s="71"/>
      <c r="N223" s="14" t="s">
        <v>198</v>
      </c>
    </row>
    <row r="224" spans="1:14" x14ac:dyDescent="0.2">
      <c r="A224" s="69"/>
      <c r="B224" s="70"/>
      <c r="C224" s="70"/>
      <c r="D224" s="70"/>
      <c r="E224" s="70"/>
      <c r="F224" s="70"/>
      <c r="G224" s="70"/>
      <c r="H224" s="71"/>
      <c r="I224" s="71"/>
      <c r="N224" s="14" t="s">
        <v>199</v>
      </c>
    </row>
    <row r="225" spans="1:14" x14ac:dyDescent="0.2">
      <c r="A225" s="69"/>
      <c r="B225" s="70"/>
      <c r="C225" s="70"/>
      <c r="D225" s="70"/>
      <c r="E225" s="70"/>
      <c r="F225" s="70"/>
      <c r="G225" s="70"/>
      <c r="H225" s="71"/>
      <c r="I225" s="71"/>
      <c r="N225" s="14" t="s">
        <v>200</v>
      </c>
    </row>
    <row r="226" spans="1:14" x14ac:dyDescent="0.2">
      <c r="A226" s="69"/>
      <c r="B226" s="70"/>
      <c r="C226" s="70"/>
      <c r="D226" s="70"/>
      <c r="E226" s="70"/>
      <c r="F226" s="70"/>
      <c r="G226" s="70"/>
      <c r="H226" s="71"/>
      <c r="I226" s="71"/>
      <c r="N226" s="14" t="s">
        <v>201</v>
      </c>
    </row>
    <row r="227" spans="1:14" x14ac:dyDescent="0.2">
      <c r="A227" s="69"/>
      <c r="B227" s="70"/>
      <c r="C227" s="70"/>
      <c r="D227" s="70"/>
      <c r="E227" s="70"/>
      <c r="F227" s="70"/>
      <c r="G227" s="70"/>
      <c r="H227" s="71"/>
      <c r="I227" s="71"/>
      <c r="N227" s="14" t="s">
        <v>82</v>
      </c>
    </row>
    <row r="228" spans="1:14" x14ac:dyDescent="0.2">
      <c r="A228" s="69"/>
      <c r="B228" s="70"/>
      <c r="C228" s="70"/>
      <c r="D228" s="70"/>
      <c r="E228" s="70"/>
      <c r="F228" s="70"/>
      <c r="G228" s="70"/>
      <c r="H228" s="71"/>
      <c r="I228" s="71"/>
      <c r="N228" s="14" t="s">
        <v>83</v>
      </c>
    </row>
    <row r="229" spans="1:14" x14ac:dyDescent="0.2">
      <c r="A229" s="69"/>
      <c r="B229" s="70"/>
      <c r="C229" s="70"/>
      <c r="D229" s="70"/>
      <c r="E229" s="70"/>
      <c r="F229" s="70"/>
      <c r="G229" s="70"/>
      <c r="H229" s="71"/>
      <c r="I229" s="71"/>
      <c r="N229" s="14" t="s">
        <v>84</v>
      </c>
    </row>
    <row r="230" spans="1:14" x14ac:dyDescent="0.2">
      <c r="A230" s="69"/>
      <c r="B230" s="70"/>
      <c r="C230" s="70"/>
      <c r="D230" s="70"/>
      <c r="E230" s="70"/>
      <c r="F230" s="70"/>
      <c r="G230" s="70"/>
      <c r="H230" s="71"/>
      <c r="I230" s="71"/>
      <c r="N230" s="14" t="s">
        <v>85</v>
      </c>
    </row>
    <row r="231" spans="1:14" x14ac:dyDescent="0.2">
      <c r="A231" s="69"/>
      <c r="B231" s="70"/>
      <c r="C231" s="70"/>
      <c r="D231" s="70"/>
      <c r="E231" s="70"/>
      <c r="F231" s="70"/>
      <c r="G231" s="70"/>
      <c r="H231" s="71"/>
      <c r="I231" s="71"/>
      <c r="N231" s="14" t="s">
        <v>202</v>
      </c>
    </row>
    <row r="232" spans="1:14" x14ac:dyDescent="0.2">
      <c r="A232" s="69"/>
      <c r="B232" s="70"/>
      <c r="C232" s="70"/>
      <c r="D232" s="70"/>
      <c r="E232" s="70"/>
      <c r="F232" s="70"/>
      <c r="G232" s="70"/>
      <c r="H232" s="71"/>
      <c r="I232" s="71"/>
      <c r="N232" s="14" t="s">
        <v>203</v>
      </c>
    </row>
    <row r="233" spans="1:14" x14ac:dyDescent="0.2">
      <c r="A233" s="69"/>
      <c r="B233" s="70"/>
      <c r="C233" s="70"/>
      <c r="D233" s="70"/>
      <c r="E233" s="70"/>
      <c r="F233" s="70"/>
      <c r="G233" s="70"/>
      <c r="H233" s="71"/>
      <c r="I233" s="71"/>
      <c r="N233" s="14" t="s">
        <v>204</v>
      </c>
    </row>
    <row r="234" spans="1:14" x14ac:dyDescent="0.2">
      <c r="A234" s="69"/>
      <c r="B234" s="70"/>
      <c r="C234" s="70"/>
      <c r="D234" s="70"/>
      <c r="E234" s="70"/>
      <c r="F234" s="70"/>
      <c r="G234" s="70"/>
      <c r="H234" s="71"/>
      <c r="I234" s="71"/>
      <c r="N234" s="14" t="s">
        <v>205</v>
      </c>
    </row>
    <row r="235" spans="1:14" x14ac:dyDescent="0.2">
      <c r="A235" s="69"/>
      <c r="B235" s="70"/>
      <c r="C235" s="70"/>
      <c r="D235" s="70"/>
      <c r="E235" s="70"/>
      <c r="F235" s="70"/>
      <c r="G235" s="70"/>
      <c r="H235" s="71"/>
      <c r="I235" s="71"/>
      <c r="N235" s="14" t="s">
        <v>206</v>
      </c>
    </row>
    <row r="236" spans="1:14" x14ac:dyDescent="0.2">
      <c r="A236" s="69"/>
      <c r="B236" s="70"/>
      <c r="C236" s="70"/>
      <c r="D236" s="70"/>
      <c r="E236" s="70"/>
      <c r="F236" s="70"/>
      <c r="G236" s="70"/>
      <c r="H236" s="71"/>
      <c r="I236" s="71"/>
      <c r="N236" s="14" t="s">
        <v>1308</v>
      </c>
    </row>
    <row r="237" spans="1:14" x14ac:dyDescent="0.2">
      <c r="A237" s="69"/>
      <c r="B237" s="70"/>
      <c r="C237" s="70"/>
      <c r="D237" s="70"/>
      <c r="E237" s="70"/>
      <c r="F237" s="70"/>
      <c r="G237" s="70"/>
      <c r="H237" s="71"/>
      <c r="I237" s="71"/>
      <c r="N237" s="14" t="s">
        <v>207</v>
      </c>
    </row>
    <row r="238" spans="1:14" x14ac:dyDescent="0.2">
      <c r="A238" s="69"/>
      <c r="B238" s="70"/>
      <c r="C238" s="70"/>
      <c r="D238" s="70"/>
      <c r="E238" s="70"/>
      <c r="F238" s="70"/>
      <c r="G238" s="70"/>
      <c r="H238" s="71"/>
      <c r="I238" s="71"/>
      <c r="N238" s="14" t="s">
        <v>1309</v>
      </c>
    </row>
    <row r="239" spans="1:14" x14ac:dyDescent="0.2">
      <c r="A239" s="69"/>
      <c r="B239" s="70"/>
      <c r="C239" s="70"/>
      <c r="D239" s="70"/>
      <c r="E239" s="70"/>
      <c r="F239" s="70"/>
      <c r="G239" s="70"/>
      <c r="H239" s="71"/>
      <c r="I239" s="71"/>
      <c r="N239" s="14" t="s">
        <v>208</v>
      </c>
    </row>
    <row r="240" spans="1:14" x14ac:dyDescent="0.2">
      <c r="A240" s="69"/>
      <c r="B240" s="70"/>
      <c r="C240" s="70"/>
      <c r="D240" s="70"/>
      <c r="E240" s="70"/>
      <c r="F240" s="70"/>
      <c r="G240" s="70"/>
      <c r="H240" s="71"/>
      <c r="I240" s="71"/>
      <c r="N240" s="14" t="s">
        <v>209</v>
      </c>
    </row>
    <row r="241" spans="1:14" x14ac:dyDescent="0.2">
      <c r="A241" s="69"/>
      <c r="B241" s="70"/>
      <c r="C241" s="70"/>
      <c r="D241" s="70"/>
      <c r="E241" s="70"/>
      <c r="F241" s="70"/>
      <c r="G241" s="70"/>
      <c r="H241" s="71"/>
      <c r="I241" s="71"/>
      <c r="N241" s="14" t="s">
        <v>210</v>
      </c>
    </row>
    <row r="242" spans="1:14" x14ac:dyDescent="0.2">
      <c r="A242" s="69"/>
      <c r="B242" s="70"/>
      <c r="C242" s="70"/>
      <c r="D242" s="70"/>
      <c r="E242" s="70"/>
      <c r="F242" s="70"/>
      <c r="G242" s="70"/>
      <c r="H242" s="71"/>
      <c r="I242" s="71"/>
      <c r="N242" s="14" t="s">
        <v>86</v>
      </c>
    </row>
    <row r="243" spans="1:14" x14ac:dyDescent="0.2">
      <c r="A243" s="69"/>
      <c r="B243" s="70"/>
      <c r="C243" s="70"/>
      <c r="D243" s="70"/>
      <c r="E243" s="70"/>
      <c r="F243" s="70"/>
      <c r="G243" s="70"/>
      <c r="H243" s="71"/>
      <c r="I243" s="71"/>
      <c r="N243" s="14" t="s">
        <v>211</v>
      </c>
    </row>
    <row r="244" spans="1:14" x14ac:dyDescent="0.2">
      <c r="A244" s="69"/>
      <c r="B244" s="70"/>
      <c r="C244" s="70"/>
      <c r="D244" s="70"/>
      <c r="E244" s="70"/>
      <c r="F244" s="70"/>
      <c r="G244" s="70"/>
      <c r="H244" s="71"/>
      <c r="I244" s="71"/>
      <c r="N244" s="14" t="s">
        <v>87</v>
      </c>
    </row>
    <row r="245" spans="1:14" x14ac:dyDescent="0.2">
      <c r="A245" s="69"/>
      <c r="B245" s="70"/>
      <c r="C245" s="70"/>
      <c r="D245" s="70"/>
      <c r="E245" s="70"/>
      <c r="F245" s="70"/>
      <c r="G245" s="70"/>
      <c r="H245" s="71"/>
      <c r="I245" s="71"/>
      <c r="N245" s="14" t="s">
        <v>88</v>
      </c>
    </row>
    <row r="246" spans="1:14" x14ac:dyDescent="0.2">
      <c r="A246" s="69"/>
      <c r="B246" s="70"/>
      <c r="C246" s="70"/>
      <c r="D246" s="70"/>
      <c r="E246" s="70"/>
      <c r="F246" s="70"/>
      <c r="G246" s="70"/>
      <c r="H246" s="71"/>
      <c r="I246" s="71"/>
      <c r="N246" s="14" t="s">
        <v>89</v>
      </c>
    </row>
    <row r="247" spans="1:14" x14ac:dyDescent="0.2">
      <c r="A247" s="69"/>
      <c r="B247" s="70"/>
      <c r="C247" s="70"/>
      <c r="D247" s="70"/>
      <c r="E247" s="70"/>
      <c r="F247" s="70"/>
      <c r="G247" s="70"/>
      <c r="H247" s="71"/>
      <c r="I247" s="71"/>
      <c r="N247" s="14" t="s">
        <v>90</v>
      </c>
    </row>
    <row r="248" spans="1:14" x14ac:dyDescent="0.2">
      <c r="A248" s="69"/>
      <c r="B248" s="70"/>
      <c r="C248" s="70"/>
      <c r="D248" s="70"/>
      <c r="E248" s="70"/>
      <c r="F248" s="70"/>
      <c r="G248" s="70"/>
      <c r="H248" s="71"/>
      <c r="I248" s="71"/>
      <c r="N248" s="14" t="s">
        <v>91</v>
      </c>
    </row>
    <row r="249" spans="1:14" x14ac:dyDescent="0.2">
      <c r="A249" s="69"/>
      <c r="B249" s="70"/>
      <c r="C249" s="70"/>
      <c r="D249" s="70"/>
      <c r="E249" s="70"/>
      <c r="F249" s="70"/>
      <c r="G249" s="70"/>
      <c r="H249" s="71"/>
      <c r="I249" s="71"/>
      <c r="N249" s="14" t="s">
        <v>92</v>
      </c>
    </row>
    <row r="250" spans="1:14" x14ac:dyDescent="0.2">
      <c r="A250" s="69"/>
      <c r="B250" s="70"/>
      <c r="C250" s="70"/>
      <c r="D250" s="70"/>
      <c r="E250" s="70"/>
      <c r="F250" s="70"/>
      <c r="G250" s="70"/>
      <c r="H250" s="71"/>
      <c r="I250" s="71"/>
      <c r="N250" s="14" t="s">
        <v>212</v>
      </c>
    </row>
    <row r="251" spans="1:14" x14ac:dyDescent="0.2">
      <c r="A251" s="69"/>
      <c r="B251" s="70"/>
      <c r="C251" s="70"/>
      <c r="D251" s="70"/>
      <c r="E251" s="70"/>
      <c r="F251" s="70"/>
      <c r="G251" s="70"/>
      <c r="H251" s="71"/>
      <c r="I251" s="71"/>
      <c r="N251" s="14" t="s">
        <v>213</v>
      </c>
    </row>
    <row r="252" spans="1:14" x14ac:dyDescent="0.2">
      <c r="A252" s="69"/>
      <c r="B252" s="70"/>
      <c r="C252" s="70"/>
      <c r="D252" s="70"/>
      <c r="E252" s="70"/>
      <c r="F252" s="70"/>
      <c r="G252" s="70"/>
      <c r="H252" s="71"/>
      <c r="I252" s="71"/>
      <c r="N252" s="14" t="s">
        <v>214</v>
      </c>
    </row>
    <row r="253" spans="1:14" x14ac:dyDescent="0.2">
      <c r="A253" s="69"/>
      <c r="B253" s="70"/>
      <c r="C253" s="70"/>
      <c r="D253" s="70"/>
      <c r="E253" s="70"/>
      <c r="F253" s="70"/>
      <c r="G253" s="70"/>
      <c r="H253" s="71"/>
      <c r="I253" s="71"/>
      <c r="N253" s="14" t="s">
        <v>215</v>
      </c>
    </row>
    <row r="254" spans="1:14" x14ac:dyDescent="0.2">
      <c r="A254" s="69"/>
      <c r="B254" s="70"/>
      <c r="C254" s="70"/>
      <c r="D254" s="70"/>
      <c r="E254" s="70"/>
      <c r="F254" s="70"/>
      <c r="G254" s="70"/>
      <c r="H254" s="71"/>
      <c r="I254" s="71"/>
      <c r="N254" s="14" t="s">
        <v>216</v>
      </c>
    </row>
    <row r="255" spans="1:14" x14ac:dyDescent="0.2">
      <c r="A255" s="69"/>
      <c r="B255" s="70"/>
      <c r="C255" s="70"/>
      <c r="D255" s="70"/>
      <c r="E255" s="70"/>
      <c r="F255" s="70"/>
      <c r="G255" s="70"/>
      <c r="H255" s="71"/>
      <c r="I255" s="71"/>
      <c r="N255" s="14" t="s">
        <v>93</v>
      </c>
    </row>
    <row r="256" spans="1:14" x14ac:dyDescent="0.2">
      <c r="A256" s="69"/>
      <c r="B256" s="70"/>
      <c r="C256" s="70"/>
      <c r="D256" s="70"/>
      <c r="E256" s="70"/>
      <c r="F256" s="70"/>
      <c r="G256" s="70"/>
      <c r="H256" s="71"/>
      <c r="I256" s="71"/>
      <c r="N256" s="14" t="s">
        <v>94</v>
      </c>
    </row>
    <row r="257" spans="1:14" x14ac:dyDescent="0.2">
      <c r="A257" s="69"/>
      <c r="B257" s="70"/>
      <c r="C257" s="70"/>
      <c r="D257" s="70"/>
      <c r="E257" s="70"/>
      <c r="F257" s="70"/>
      <c r="G257" s="70"/>
      <c r="N257" s="14" t="s">
        <v>217</v>
      </c>
    </row>
    <row r="258" spans="1:14" x14ac:dyDescent="0.2">
      <c r="A258" s="69"/>
      <c r="B258" s="70"/>
      <c r="C258" s="70"/>
      <c r="D258" s="70"/>
      <c r="E258" s="70"/>
      <c r="F258" s="70"/>
      <c r="G258" s="70"/>
      <c r="N258" s="14" t="s">
        <v>95</v>
      </c>
    </row>
    <row r="259" spans="1:14" x14ac:dyDescent="0.2">
      <c r="A259" s="69"/>
      <c r="B259" s="70"/>
      <c r="C259" s="70"/>
      <c r="D259" s="70"/>
      <c r="E259" s="70"/>
      <c r="F259" s="70"/>
      <c r="G259" s="70"/>
      <c r="N259" s="14" t="s">
        <v>96</v>
      </c>
    </row>
    <row r="260" spans="1:14" x14ac:dyDescent="0.2">
      <c r="A260" s="69"/>
      <c r="B260" s="70"/>
      <c r="C260" s="70"/>
      <c r="D260" s="70"/>
      <c r="E260" s="70"/>
      <c r="F260" s="70"/>
      <c r="G260" s="70"/>
      <c r="N260" s="14" t="s">
        <v>1310</v>
      </c>
    </row>
    <row r="261" spans="1:14" x14ac:dyDescent="0.2">
      <c r="A261" s="69"/>
      <c r="B261" s="70"/>
      <c r="C261" s="70"/>
      <c r="D261" s="70"/>
      <c r="E261" s="70"/>
      <c r="F261" s="70"/>
      <c r="G261" s="70"/>
      <c r="N261" s="14" t="s">
        <v>1311</v>
      </c>
    </row>
    <row r="262" spans="1:14" x14ac:dyDescent="0.2">
      <c r="A262" s="69"/>
      <c r="B262" s="70"/>
      <c r="C262" s="70"/>
      <c r="D262" s="70"/>
      <c r="E262" s="70"/>
      <c r="F262" s="70"/>
      <c r="G262" s="70"/>
      <c r="N262" s="14" t="s">
        <v>1312</v>
      </c>
    </row>
    <row r="263" spans="1:14" x14ac:dyDescent="0.2">
      <c r="A263" s="69"/>
      <c r="B263" s="70"/>
      <c r="C263" s="70"/>
      <c r="D263" s="70"/>
      <c r="E263" s="70"/>
      <c r="F263" s="70"/>
      <c r="G263" s="70"/>
      <c r="N263" s="14" t="s">
        <v>1313</v>
      </c>
    </row>
    <row r="264" spans="1:14" x14ac:dyDescent="0.2">
      <c r="A264" s="69"/>
      <c r="B264" s="70"/>
      <c r="C264" s="70"/>
      <c r="D264" s="70"/>
      <c r="E264" s="70"/>
      <c r="F264" s="70"/>
      <c r="G264" s="70"/>
      <c r="N264" s="14" t="s">
        <v>1314</v>
      </c>
    </row>
    <row r="265" spans="1:14" x14ac:dyDescent="0.2">
      <c r="A265" s="69"/>
      <c r="B265" s="70"/>
      <c r="C265" s="70"/>
      <c r="D265" s="70"/>
      <c r="E265" s="70"/>
      <c r="F265" s="70"/>
      <c r="G265" s="70"/>
      <c r="N265" s="14" t="s">
        <v>1315</v>
      </c>
    </row>
    <row r="266" spans="1:14" x14ac:dyDescent="0.2">
      <c r="A266" s="69"/>
      <c r="B266" s="70"/>
      <c r="C266" s="70"/>
      <c r="D266" s="70"/>
      <c r="E266" s="70"/>
      <c r="F266" s="70"/>
      <c r="G266" s="70"/>
      <c r="N266" s="14" t="s">
        <v>97</v>
      </c>
    </row>
    <row r="267" spans="1:14" x14ac:dyDescent="0.2">
      <c r="A267" s="69"/>
      <c r="B267" s="70"/>
      <c r="C267" s="70"/>
      <c r="D267" s="70"/>
      <c r="E267" s="70"/>
      <c r="F267" s="70"/>
      <c r="G267" s="70"/>
      <c r="N267" s="14" t="s">
        <v>218</v>
      </c>
    </row>
    <row r="268" spans="1:14" x14ac:dyDescent="0.2">
      <c r="A268" s="69"/>
      <c r="B268" s="70"/>
      <c r="C268" s="70"/>
      <c r="D268" s="70"/>
      <c r="E268" s="70"/>
      <c r="F268" s="70"/>
      <c r="G268" s="70"/>
      <c r="N268" s="14" t="s">
        <v>98</v>
      </c>
    </row>
    <row r="269" spans="1:14" x14ac:dyDescent="0.2">
      <c r="A269" s="69"/>
      <c r="B269" s="70"/>
      <c r="C269" s="70"/>
      <c r="D269" s="70"/>
      <c r="E269" s="70"/>
      <c r="F269" s="70"/>
      <c r="G269" s="70"/>
      <c r="N269" s="14" t="s">
        <v>99</v>
      </c>
    </row>
    <row r="270" spans="1:14" x14ac:dyDescent="0.2">
      <c r="A270" s="69"/>
      <c r="B270" s="70"/>
      <c r="C270" s="70"/>
      <c r="D270" s="70"/>
      <c r="E270" s="70"/>
      <c r="F270" s="70"/>
      <c r="G270" s="70"/>
      <c r="N270" s="14" t="s">
        <v>219</v>
      </c>
    </row>
    <row r="271" spans="1:14" x14ac:dyDescent="0.2">
      <c r="A271" s="69"/>
      <c r="B271" s="70"/>
      <c r="C271" s="70"/>
      <c r="D271" s="70"/>
      <c r="E271" s="70"/>
      <c r="F271" s="70"/>
      <c r="G271" s="70"/>
      <c r="N271" s="14" t="s">
        <v>100</v>
      </c>
    </row>
    <row r="272" spans="1:14" x14ac:dyDescent="0.2">
      <c r="A272" s="69"/>
      <c r="B272" s="70"/>
      <c r="C272" s="70"/>
      <c r="D272" s="70"/>
      <c r="E272" s="70"/>
      <c r="F272" s="70"/>
      <c r="G272" s="70"/>
      <c r="N272" s="14" t="s">
        <v>101</v>
      </c>
    </row>
    <row r="273" spans="1:14" x14ac:dyDescent="0.2">
      <c r="A273" s="69"/>
      <c r="B273" s="70"/>
      <c r="C273" s="70"/>
      <c r="D273" s="70"/>
      <c r="E273" s="70"/>
      <c r="F273" s="70"/>
      <c r="G273" s="70"/>
      <c r="N273" s="14" t="s">
        <v>102</v>
      </c>
    </row>
    <row r="274" spans="1:14" x14ac:dyDescent="0.2">
      <c r="A274" s="69"/>
      <c r="B274" s="70"/>
      <c r="C274" s="70"/>
      <c r="D274" s="70"/>
      <c r="E274" s="70"/>
      <c r="F274" s="70"/>
      <c r="G274" s="70"/>
      <c r="N274" s="14" t="s">
        <v>103</v>
      </c>
    </row>
    <row r="275" spans="1:14" x14ac:dyDescent="0.2">
      <c r="A275" s="69"/>
      <c r="B275" s="70"/>
      <c r="C275" s="70"/>
      <c r="D275" s="70"/>
      <c r="E275" s="70"/>
      <c r="F275" s="70"/>
      <c r="G275" s="70"/>
      <c r="N275" s="14" t="s">
        <v>104</v>
      </c>
    </row>
    <row r="276" spans="1:14" x14ac:dyDescent="0.2">
      <c r="A276" s="69"/>
      <c r="B276" s="70"/>
      <c r="C276" s="70"/>
      <c r="D276" s="70"/>
      <c r="E276" s="70"/>
      <c r="F276" s="70"/>
      <c r="G276" s="70"/>
      <c r="N276" s="14" t="s">
        <v>220</v>
      </c>
    </row>
    <row r="277" spans="1:14" x14ac:dyDescent="0.2">
      <c r="A277" s="69"/>
      <c r="B277" s="70"/>
      <c r="C277" s="70"/>
      <c r="D277" s="70"/>
      <c r="E277" s="70"/>
      <c r="F277" s="70"/>
      <c r="G277" s="70"/>
      <c r="N277" s="14" t="s">
        <v>221</v>
      </c>
    </row>
    <row r="278" spans="1:14" x14ac:dyDescent="0.2">
      <c r="A278" s="69"/>
      <c r="B278" s="70"/>
      <c r="C278" s="70"/>
      <c r="D278" s="70"/>
      <c r="E278" s="70"/>
      <c r="F278" s="70"/>
      <c r="G278" s="70"/>
      <c r="N278" s="14" t="s">
        <v>105</v>
      </c>
    </row>
    <row r="279" spans="1:14" x14ac:dyDescent="0.2">
      <c r="A279" s="69"/>
      <c r="B279" s="70"/>
      <c r="C279" s="70"/>
      <c r="D279" s="70"/>
      <c r="E279" s="70"/>
      <c r="F279" s="70"/>
      <c r="G279" s="70"/>
      <c r="N279" s="14" t="s">
        <v>106</v>
      </c>
    </row>
    <row r="280" spans="1:14" x14ac:dyDescent="0.2">
      <c r="A280" s="69"/>
      <c r="B280" s="70"/>
      <c r="C280" s="70"/>
      <c r="D280" s="70"/>
      <c r="E280" s="70"/>
      <c r="F280" s="70"/>
      <c r="G280" s="70"/>
      <c r="N280" s="14" t="s">
        <v>222</v>
      </c>
    </row>
    <row r="281" spans="1:14" x14ac:dyDescent="0.2">
      <c r="A281" s="69"/>
      <c r="B281" s="70"/>
      <c r="C281" s="70"/>
      <c r="D281" s="70"/>
      <c r="E281" s="70"/>
      <c r="F281" s="70"/>
      <c r="G281" s="70"/>
      <c r="N281" s="14" t="s">
        <v>223</v>
      </c>
    </row>
    <row r="282" spans="1:14" x14ac:dyDescent="0.2">
      <c r="A282" s="69"/>
      <c r="B282" s="70"/>
      <c r="C282" s="70"/>
      <c r="D282" s="70"/>
      <c r="E282" s="70"/>
      <c r="F282" s="70"/>
      <c r="G282" s="70"/>
      <c r="N282" s="14" t="s">
        <v>1316</v>
      </c>
    </row>
    <row r="283" spans="1:14" x14ac:dyDescent="0.2">
      <c r="A283" s="69"/>
      <c r="B283" s="70"/>
      <c r="C283" s="70"/>
      <c r="D283" s="70"/>
      <c r="E283" s="70"/>
      <c r="F283" s="70"/>
      <c r="G283" s="70"/>
      <c r="N283" s="14" t="s">
        <v>107</v>
      </c>
    </row>
    <row r="284" spans="1:14" x14ac:dyDescent="0.2">
      <c r="A284" s="69"/>
      <c r="B284" s="70"/>
      <c r="C284" s="70"/>
      <c r="D284" s="70"/>
      <c r="E284" s="70"/>
      <c r="F284" s="70"/>
      <c r="G284" s="70"/>
      <c r="N284" s="14" t="s">
        <v>108</v>
      </c>
    </row>
    <row r="285" spans="1:14" x14ac:dyDescent="0.2">
      <c r="A285" s="69"/>
      <c r="B285" s="70"/>
      <c r="C285" s="70"/>
      <c r="D285" s="70"/>
      <c r="E285" s="70"/>
      <c r="F285" s="70"/>
      <c r="G285" s="70"/>
      <c r="N285" s="14" t="s">
        <v>1317</v>
      </c>
    </row>
    <row r="286" spans="1:14" x14ac:dyDescent="0.2">
      <c r="C286" s="70"/>
      <c r="N286" s="14" t="s">
        <v>224</v>
      </c>
    </row>
    <row r="287" spans="1:14" x14ac:dyDescent="0.2">
      <c r="N287" s="14" t="s">
        <v>225</v>
      </c>
    </row>
    <row r="288" spans="1:14" x14ac:dyDescent="0.2">
      <c r="N288" s="14" t="s">
        <v>1318</v>
      </c>
    </row>
    <row r="289" spans="14:14" x14ac:dyDescent="0.2">
      <c r="N289" s="14" t="s">
        <v>226</v>
      </c>
    </row>
    <row r="290" spans="14:14" x14ac:dyDescent="0.2">
      <c r="N290" s="14" t="s">
        <v>227</v>
      </c>
    </row>
    <row r="291" spans="14:14" x14ac:dyDescent="0.2">
      <c r="N291" s="14" t="s">
        <v>228</v>
      </c>
    </row>
    <row r="292" spans="14:14" x14ac:dyDescent="0.2">
      <c r="N292" s="14" t="s">
        <v>229</v>
      </c>
    </row>
    <row r="293" spans="14:14" x14ac:dyDescent="0.2">
      <c r="N293" s="14" t="s">
        <v>109</v>
      </c>
    </row>
    <row r="294" spans="14:14" x14ac:dyDescent="0.2">
      <c r="N294" s="14" t="s">
        <v>110</v>
      </c>
    </row>
    <row r="295" spans="14:14" x14ac:dyDescent="0.2">
      <c r="N295" s="14" t="s">
        <v>230</v>
      </c>
    </row>
    <row r="296" spans="14:14" x14ac:dyDescent="0.2">
      <c r="N296" s="14" t="s">
        <v>231</v>
      </c>
    </row>
    <row r="297" spans="14:14" x14ac:dyDescent="0.2">
      <c r="N297" s="14" t="s">
        <v>232</v>
      </c>
    </row>
  </sheetData>
  <mergeCells count="2">
    <mergeCell ref="B5:C5"/>
    <mergeCell ref="B7:D7"/>
  </mergeCells>
  <phoneticPr fontId="0" type="noConversion"/>
  <conditionalFormatting sqref="B106 B108:B285 D119:D120">
    <cfRule type="expression" dxfId="47" priority="53" stopIfTrue="1">
      <formula>A106&lt;&gt;""</formula>
    </cfRule>
  </conditionalFormatting>
  <conditionalFormatting sqref="C104 C106 C108:C286">
    <cfRule type="expression" dxfId="46" priority="52" stopIfTrue="1">
      <formula>A104&lt;&gt;""</formula>
    </cfRule>
  </conditionalFormatting>
  <conditionalFormatting sqref="D104 D106 D108:D118 D121:D285">
    <cfRule type="expression" dxfId="45" priority="54" stopIfTrue="1">
      <formula>OR(C104="date",C104="text")</formula>
    </cfRule>
    <cfRule type="expression" dxfId="44" priority="55" stopIfTrue="1">
      <formula>OR(C104="number")</formula>
    </cfRule>
  </conditionalFormatting>
  <conditionalFormatting sqref="E104 E106 E108:E285">
    <cfRule type="expression" dxfId="43" priority="50" stopIfTrue="1">
      <formula>OR(C104="number",C104="text")</formula>
    </cfRule>
    <cfRule type="expression" dxfId="42" priority="51" stopIfTrue="1">
      <formula>OR(C104="datetime")</formula>
    </cfRule>
  </conditionalFormatting>
  <conditionalFormatting sqref="F104:G104 F106:G106 F108:G285">
    <cfRule type="expression" dxfId="41" priority="48" stopIfTrue="1">
      <formula>OR($C104="number", $C104="text")</formula>
    </cfRule>
    <cfRule type="expression" dxfId="40" priority="49" stopIfTrue="1">
      <formula>OR($C104="date")</formula>
    </cfRule>
  </conditionalFormatting>
  <conditionalFormatting sqref="C47 C54:AI57">
    <cfRule type="expression" dxfId="39" priority="47" stopIfTrue="1">
      <formula>NOT(ISBLANK($B$49:$B$56))</formula>
    </cfRule>
  </conditionalFormatting>
  <conditionalFormatting sqref="B57">
    <cfRule type="expression" dxfId="38" priority="46" stopIfTrue="1">
      <formula>NOT(ISBLANK($B$49:$B$56))</formula>
    </cfRule>
  </conditionalFormatting>
  <conditionalFormatting sqref="B104">
    <cfRule type="expression" dxfId="37" priority="38" stopIfTrue="1">
      <formula>A104&lt;&gt;""</formula>
    </cfRule>
  </conditionalFormatting>
  <conditionalFormatting sqref="B47">
    <cfRule type="expression" dxfId="36" priority="37" stopIfTrue="1">
      <formula>NOT(ISBLANK($B$49:$B$56))</formula>
    </cfRule>
  </conditionalFormatting>
  <conditionalFormatting sqref="B54:B56">
    <cfRule type="expression" dxfId="35" priority="36" stopIfTrue="1">
      <formula>NOT(ISBLANK($B$49:$B$56))</formula>
    </cfRule>
  </conditionalFormatting>
  <conditionalFormatting sqref="B105">
    <cfRule type="expression" dxfId="34" priority="33" stopIfTrue="1">
      <formula>A105&lt;&gt;""</formula>
    </cfRule>
  </conditionalFormatting>
  <conditionalFormatting sqref="C105">
    <cfRule type="expression" dxfId="33" priority="32" stopIfTrue="1">
      <formula>A105&lt;&gt;""</formula>
    </cfRule>
  </conditionalFormatting>
  <conditionalFormatting sqref="D105">
    <cfRule type="expression" dxfId="32" priority="34" stopIfTrue="1">
      <formula>OR(C105="date",C105="text")</formula>
    </cfRule>
    <cfRule type="expression" dxfId="31" priority="35" stopIfTrue="1">
      <formula>OR(C105="number")</formula>
    </cfRule>
  </conditionalFormatting>
  <conditionalFormatting sqref="E105">
    <cfRule type="expression" dxfId="30" priority="30" stopIfTrue="1">
      <formula>OR(C105="number",C105="text")</formula>
    </cfRule>
    <cfRule type="expression" dxfId="29" priority="31" stopIfTrue="1">
      <formula>OR(C105="datetime")</formula>
    </cfRule>
  </conditionalFormatting>
  <conditionalFormatting sqref="F105:G105">
    <cfRule type="expression" dxfId="28" priority="28" stopIfTrue="1">
      <formula>OR($C105="number", $C105="text")</formula>
    </cfRule>
    <cfRule type="expression" dxfId="27" priority="29" stopIfTrue="1">
      <formula>OR($C105="date")</formula>
    </cfRule>
  </conditionalFormatting>
  <conditionalFormatting sqref="B108">
    <cfRule type="expression" dxfId="26" priority="27" stopIfTrue="1">
      <formula>A108&lt;&gt;""</formula>
    </cfRule>
  </conditionalFormatting>
  <conditionalFormatting sqref="B109">
    <cfRule type="expression" dxfId="25" priority="24" stopIfTrue="1">
      <formula>A109&lt;&gt;""</formula>
    </cfRule>
  </conditionalFormatting>
  <conditionalFormatting sqref="C109">
    <cfRule type="expression" dxfId="24" priority="23" stopIfTrue="1">
      <formula>A109&lt;&gt;""</formula>
    </cfRule>
  </conditionalFormatting>
  <conditionalFormatting sqref="D109">
    <cfRule type="expression" dxfId="23" priority="25" stopIfTrue="1">
      <formula>OR(C109="date",C109="text")</formula>
    </cfRule>
    <cfRule type="expression" dxfId="22" priority="26" stopIfTrue="1">
      <formula>OR(C109="number")</formula>
    </cfRule>
  </conditionalFormatting>
  <conditionalFormatting sqref="E109">
    <cfRule type="expression" dxfId="21" priority="21" stopIfTrue="1">
      <formula>OR(C109="number",C109="text")</formula>
    </cfRule>
    <cfRule type="expression" dxfId="20" priority="22" stopIfTrue="1">
      <formula>OR(C109="datetime")</formula>
    </cfRule>
  </conditionalFormatting>
  <conditionalFormatting sqref="F109:G109">
    <cfRule type="expression" dxfId="19" priority="19" stopIfTrue="1">
      <formula>OR($C109="number", $C109="text")</formula>
    </cfRule>
    <cfRule type="expression" dxfId="18" priority="20" stopIfTrue="1">
      <formula>OR($C109="date")</formula>
    </cfRule>
  </conditionalFormatting>
  <conditionalFormatting sqref="B107">
    <cfRule type="expression" dxfId="17" priority="16" stopIfTrue="1">
      <formula>A107&lt;&gt;""</formula>
    </cfRule>
  </conditionalFormatting>
  <conditionalFormatting sqref="C107">
    <cfRule type="expression" dxfId="16" priority="15" stopIfTrue="1">
      <formula>A107&lt;&gt;""</formula>
    </cfRule>
  </conditionalFormatting>
  <conditionalFormatting sqref="D107">
    <cfRule type="expression" dxfId="15" priority="17" stopIfTrue="1">
      <formula>OR(C107="date",C107="text")</formula>
    </cfRule>
    <cfRule type="expression" dxfId="14" priority="18" stopIfTrue="1">
      <formula>OR(C107="number")</formula>
    </cfRule>
  </conditionalFormatting>
  <conditionalFormatting sqref="E107">
    <cfRule type="expression" dxfId="13" priority="13" stopIfTrue="1">
      <formula>OR(C107="number",C107="text")</formula>
    </cfRule>
    <cfRule type="expression" dxfId="12" priority="14" stopIfTrue="1">
      <formula>OR(C107="datetime")</formula>
    </cfRule>
  </conditionalFormatting>
  <conditionalFormatting sqref="F107:G107">
    <cfRule type="expression" dxfId="11" priority="11" stopIfTrue="1">
      <formula>OR($C107="number", $C107="text")</formula>
    </cfRule>
    <cfRule type="expression" dxfId="10" priority="12" stopIfTrue="1">
      <formula>OR($C107="date")</formula>
    </cfRule>
  </conditionalFormatting>
  <conditionalFormatting sqref="B107">
    <cfRule type="expression" dxfId="9" priority="8" stopIfTrue="1">
      <formula>A107&lt;&gt;""</formula>
    </cfRule>
  </conditionalFormatting>
  <conditionalFormatting sqref="C107">
    <cfRule type="expression" dxfId="8" priority="7" stopIfTrue="1">
      <formula>A107&lt;&gt;""</formula>
    </cfRule>
  </conditionalFormatting>
  <conditionalFormatting sqref="D107">
    <cfRule type="expression" dxfId="7" priority="9" stopIfTrue="1">
      <formula>OR(C107="date",C107="text")</formula>
    </cfRule>
    <cfRule type="expression" dxfId="6" priority="10" stopIfTrue="1">
      <formula>OR(C107="number")</formula>
    </cfRule>
  </conditionalFormatting>
  <conditionalFormatting sqref="E107">
    <cfRule type="expression" dxfId="5" priority="5" stopIfTrue="1">
      <formula>OR(C107="number",C107="text")</formula>
    </cfRule>
    <cfRule type="expression" dxfId="4" priority="6" stopIfTrue="1">
      <formula>OR(C107="datetime")</formula>
    </cfRule>
  </conditionalFormatting>
  <conditionalFormatting sqref="F107:G107">
    <cfRule type="expression" dxfId="3" priority="3" stopIfTrue="1">
      <formula>OR($C107="number", $C107="text")</formula>
    </cfRule>
    <cfRule type="expression" dxfId="2" priority="4" stopIfTrue="1">
      <formula>OR($C107="date")</formula>
    </cfRule>
  </conditionalFormatting>
  <conditionalFormatting sqref="C121">
    <cfRule type="expression" dxfId="1" priority="1" stopIfTrue="1">
      <formula>A121&lt;&gt;""</formula>
    </cfRule>
  </conditionalFormatting>
  <dataValidations xWindow="233" yWindow="738" count="6">
    <dataValidation type="custom" allowBlank="1" showInputMessage="1" showErrorMessage="1" sqref="E18:I18 B18">
      <formula1>NOT(ISERR(AND(FIND(".",B18),FIND("@",B18))))</formula1>
    </dataValidation>
    <dataValidation type="list" errorStyle="information" allowBlank="1" showInputMessage="1" showErrorMessage="1" errorTitle="New Site" error="If a site is not in the list enter a new Name" prompt="Select a site name or enter a new one" sqref="B46:C46">
      <formula1>Site_name_list</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C17:I17">
      <formula1>$K$104:$K$107</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21:D285 D104:D118">
      <formula1>$N$104:$N$297</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7">
      <formula1>$K$95:$K$100</formula1>
    </dataValidation>
    <dataValidation type="list" allowBlank="1" showInputMessage="1" showErrorMessage="1" error="Please Select fromt he drop-down list." promptTitle="Data Type" prompt="Please select DateTime, Number or Text from the drop-down list." sqref="C104:C286">
      <formula1>$M$107:$M$107</formula1>
    </dataValidation>
  </dataValidations>
  <hyperlinks>
    <hyperlink ref="C18" r:id="rId1"/>
    <hyperlink ref="B31" r:id="rId2"/>
    <hyperlink ref="E18" r:id="rId3"/>
    <hyperlink ref="B18" r:id="rId4"/>
    <hyperlink ref="B19" r:id="rId5" display="erik.hobbie@unh.edu"/>
    <hyperlink ref="D18" r:id="rId6"/>
    <hyperlink ref="B4" r:id="rId7"/>
  </hyperlinks>
  <printOptions gridLines="1"/>
  <pageMargins left="0.53" right="0.38" top="0.5" bottom="0.5" header="0.5" footer="0.5"/>
  <pageSetup scale="99" fitToHeight="10" orientation="landscape" cellComments="atEnd" r:id="rId8"/>
  <headerFooter alignWithMargins="0"/>
  <rowBreaks count="1" manualBreakCount="1">
    <brk id="60" max="5" man="1"/>
  </rowBreaks>
  <drawing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501"/>
  <sheetViews>
    <sheetView zoomScale="130" zoomScaleNormal="130" workbookViewId="0">
      <pane xSplit="1" ySplit="1" topLeftCell="B134" activePane="bottomRight" state="frozen"/>
      <selection pane="topRight" activeCell="B1" sqref="B1"/>
      <selection pane="bottomLeft" activeCell="A2" sqref="A2"/>
      <selection pane="bottomRight" activeCell="K127" sqref="K127:K139"/>
    </sheetView>
  </sheetViews>
  <sheetFormatPr defaultRowHeight="15.75" x14ac:dyDescent="0.25"/>
  <cols>
    <col min="1" max="1" width="7.5703125" style="154" customWidth="1"/>
    <col min="2" max="2" width="6.7109375" style="154" customWidth="1"/>
    <col min="3" max="3" width="19.85546875" style="154" bestFit="1" customWidth="1"/>
    <col min="4" max="4" width="8.85546875" style="154" customWidth="1"/>
    <col min="5" max="5" width="6.42578125" style="155" customWidth="1"/>
    <col min="6" max="6" width="9.5703125" style="154" customWidth="1"/>
    <col min="7" max="7" width="6.42578125" style="154" customWidth="1"/>
    <col min="8" max="8" width="6.42578125" style="155" customWidth="1"/>
    <col min="9" max="9" width="5.140625" style="154" customWidth="1"/>
    <col min="10" max="10" width="8.85546875" style="155" customWidth="1"/>
    <col min="11" max="11" width="6.5703125" style="154" customWidth="1"/>
    <col min="12" max="12" width="6.140625" style="154" customWidth="1"/>
    <col min="13" max="13" width="7" style="154" customWidth="1"/>
    <col min="14" max="14" width="6.42578125" style="154" customWidth="1"/>
    <col min="15" max="15" width="6.5703125" style="154" customWidth="1"/>
    <col min="16" max="16" width="7.42578125" style="155" customWidth="1"/>
    <col min="17" max="17" width="7.85546875" style="155" customWidth="1"/>
    <col min="18" max="18" width="8.28515625" style="155" customWidth="1"/>
  </cols>
  <sheetData>
    <row r="1" spans="1:18" ht="25.5" x14ac:dyDescent="0.2">
      <c r="A1" s="96" t="s">
        <v>1569</v>
      </c>
      <c r="B1" s="97" t="s">
        <v>1571</v>
      </c>
      <c r="C1" s="97" t="s">
        <v>1573</v>
      </c>
      <c r="D1" s="97" t="s">
        <v>1575</v>
      </c>
      <c r="E1" s="98" t="s">
        <v>1534</v>
      </c>
      <c r="F1" s="99" t="s">
        <v>1577</v>
      </c>
      <c r="G1" s="97" t="s">
        <v>1578</v>
      </c>
      <c r="H1" s="100" t="s">
        <v>1580</v>
      </c>
      <c r="I1" s="96" t="s">
        <v>1582</v>
      </c>
      <c r="J1" s="101" t="s">
        <v>1585</v>
      </c>
      <c r="K1" s="102" t="s">
        <v>1587</v>
      </c>
      <c r="L1" s="96" t="s">
        <v>1589</v>
      </c>
      <c r="M1" s="103" t="s">
        <v>1590</v>
      </c>
      <c r="N1" s="96" t="s">
        <v>1591</v>
      </c>
      <c r="O1" s="96" t="s">
        <v>1592</v>
      </c>
      <c r="P1" s="100" t="s">
        <v>1601</v>
      </c>
      <c r="Q1" s="100" t="s">
        <v>1602</v>
      </c>
      <c r="R1" s="100" t="s">
        <v>1603</v>
      </c>
    </row>
    <row r="2" spans="1:18" ht="12.75" x14ac:dyDescent="0.2">
      <c r="A2" s="104" t="s">
        <v>1604</v>
      </c>
      <c r="B2" s="104" t="s">
        <v>1605</v>
      </c>
      <c r="C2" s="104" t="s">
        <v>1606</v>
      </c>
      <c r="D2" s="105" t="s">
        <v>1550</v>
      </c>
      <c r="E2" s="106">
        <v>1</v>
      </c>
      <c r="F2" s="107" t="s">
        <v>1607</v>
      </c>
      <c r="G2" s="105">
        <v>18.048999999999999</v>
      </c>
      <c r="H2" s="108">
        <v>52489</v>
      </c>
      <c r="I2" s="109">
        <v>4.5640000000000001</v>
      </c>
      <c r="J2" s="110">
        <v>1001</v>
      </c>
      <c r="K2" s="111">
        <v>2.9360675717435876</v>
      </c>
      <c r="L2" s="111">
        <v>1.4962597379041667</v>
      </c>
      <c r="M2" s="111">
        <v>-26.552829422117625</v>
      </c>
      <c r="N2" s="111">
        <v>44.956209352112097</v>
      </c>
      <c r="O2" s="111">
        <v>30.045725493544943</v>
      </c>
      <c r="P2" s="108">
        <v>1978</v>
      </c>
      <c r="Q2" s="112">
        <v>9855</v>
      </c>
      <c r="R2" s="113">
        <v>1</v>
      </c>
    </row>
    <row r="3" spans="1:18" ht="12.75" x14ac:dyDescent="0.2">
      <c r="A3" s="104" t="s">
        <v>1604</v>
      </c>
      <c r="B3" s="104" t="s">
        <v>1605</v>
      </c>
      <c r="C3" s="104" t="s">
        <v>1606</v>
      </c>
      <c r="D3" s="105" t="s">
        <v>1550</v>
      </c>
      <c r="E3" s="106">
        <v>2</v>
      </c>
      <c r="F3" s="107" t="s">
        <v>1607</v>
      </c>
      <c r="G3" s="105">
        <v>3.2329999999999997</v>
      </c>
      <c r="H3" s="114">
        <v>50619</v>
      </c>
      <c r="I3" s="115">
        <v>5.3730000000000002</v>
      </c>
      <c r="J3" s="110">
        <v>1002</v>
      </c>
      <c r="K3" s="116">
        <v>4.3696149017540451</v>
      </c>
      <c r="L3" s="117">
        <v>1.5595811147658418</v>
      </c>
      <c r="M3" s="118">
        <v>-26.783540625780848</v>
      </c>
      <c r="N3" s="117">
        <v>41.987263046658903</v>
      </c>
      <c r="O3" s="117">
        <v>26.922141239805242</v>
      </c>
      <c r="P3" s="114">
        <v>2745</v>
      </c>
      <c r="Q3" s="119">
        <v>10265</v>
      </c>
      <c r="R3" s="113">
        <v>1</v>
      </c>
    </row>
    <row r="4" spans="1:18" ht="12.75" x14ac:dyDescent="0.2">
      <c r="A4" s="104" t="s">
        <v>1604</v>
      </c>
      <c r="B4" s="104" t="s">
        <v>1605</v>
      </c>
      <c r="C4" s="104" t="s">
        <v>1606</v>
      </c>
      <c r="D4" s="105" t="s">
        <v>1550</v>
      </c>
      <c r="E4" s="106">
        <v>3</v>
      </c>
      <c r="F4" s="107" t="s">
        <v>1607</v>
      </c>
      <c r="G4" s="105">
        <v>1.359</v>
      </c>
      <c r="H4" s="114">
        <v>50625</v>
      </c>
      <c r="I4" s="115">
        <v>4.1559999999999997</v>
      </c>
      <c r="J4" s="110">
        <v>1003</v>
      </c>
      <c r="K4" s="116">
        <v>3.2470884698640847</v>
      </c>
      <c r="L4" s="117">
        <v>1.4518485863936115</v>
      </c>
      <c r="M4" s="118">
        <v>-25.862446303814796</v>
      </c>
      <c r="N4" s="117">
        <v>44.268866039888863</v>
      </c>
      <c r="O4" s="117">
        <v>30.491379373005159</v>
      </c>
      <c r="P4" s="114">
        <v>1919</v>
      </c>
      <c r="Q4" s="119">
        <v>8895</v>
      </c>
      <c r="R4" s="113">
        <v>1</v>
      </c>
    </row>
    <row r="5" spans="1:18" ht="12.75" x14ac:dyDescent="0.2">
      <c r="A5" s="104" t="s">
        <v>1604</v>
      </c>
      <c r="B5" s="104" t="s">
        <v>1605</v>
      </c>
      <c r="C5" s="104" t="s">
        <v>1606</v>
      </c>
      <c r="D5" s="105" t="s">
        <v>1608</v>
      </c>
      <c r="E5" s="106">
        <v>1</v>
      </c>
      <c r="F5" s="107" t="s">
        <v>1607</v>
      </c>
      <c r="G5" s="104">
        <v>3.2789999999999999</v>
      </c>
      <c r="H5" s="114">
        <v>50649</v>
      </c>
      <c r="I5" s="115">
        <v>3.4980000000000002</v>
      </c>
      <c r="J5" s="110">
        <v>1004</v>
      </c>
      <c r="K5" s="116">
        <v>2.5285731760404322</v>
      </c>
      <c r="L5" s="117">
        <v>1.4135381267745655</v>
      </c>
      <c r="M5" s="118">
        <v>-26.262278764372915</v>
      </c>
      <c r="N5" s="117">
        <v>41.516382239176473</v>
      </c>
      <c r="O5" s="117">
        <v>29.370542932513064</v>
      </c>
      <c r="P5" s="114">
        <v>1556</v>
      </c>
      <c r="Q5" s="119">
        <v>7547</v>
      </c>
      <c r="R5" s="119">
        <v>1</v>
      </c>
    </row>
    <row r="6" spans="1:18" ht="12.75" x14ac:dyDescent="0.2">
      <c r="A6" s="104" t="s">
        <v>1604</v>
      </c>
      <c r="B6" s="104" t="s">
        <v>1605</v>
      </c>
      <c r="C6" s="104" t="s">
        <v>1606</v>
      </c>
      <c r="D6" s="105" t="s">
        <v>1608</v>
      </c>
      <c r="E6" s="106">
        <v>2</v>
      </c>
      <c r="F6" s="107" t="s">
        <v>1607</v>
      </c>
      <c r="G6" s="104">
        <v>5.1970000000000001</v>
      </c>
      <c r="H6" s="119"/>
      <c r="I6" s="117"/>
      <c r="J6" s="110">
        <v>1005</v>
      </c>
      <c r="K6" s="116"/>
      <c r="L6" s="117"/>
      <c r="M6" s="118"/>
      <c r="N6" s="117"/>
      <c r="O6" s="117"/>
      <c r="P6" s="119"/>
      <c r="Q6" s="119"/>
      <c r="R6" s="119"/>
    </row>
    <row r="7" spans="1:18" ht="12.75" x14ac:dyDescent="0.2">
      <c r="A7" s="104" t="s">
        <v>1604</v>
      </c>
      <c r="B7" s="104" t="s">
        <v>1605</v>
      </c>
      <c r="C7" s="104" t="s">
        <v>1606</v>
      </c>
      <c r="D7" s="105" t="s">
        <v>1608</v>
      </c>
      <c r="E7" s="106">
        <v>3</v>
      </c>
      <c r="F7" s="107" t="s">
        <v>1607</v>
      </c>
      <c r="G7" s="104">
        <v>0</v>
      </c>
      <c r="H7" s="119"/>
      <c r="I7" s="117"/>
      <c r="J7" s="110">
        <v>1006</v>
      </c>
      <c r="K7" s="116"/>
      <c r="L7" s="117"/>
      <c r="M7" s="118"/>
      <c r="N7" s="117"/>
      <c r="O7" s="117"/>
      <c r="P7" s="119"/>
      <c r="Q7" s="119"/>
      <c r="R7" s="119"/>
    </row>
    <row r="8" spans="1:18" ht="12.75" x14ac:dyDescent="0.2">
      <c r="A8" s="104" t="s">
        <v>1604</v>
      </c>
      <c r="B8" s="104" t="s">
        <v>1605</v>
      </c>
      <c r="C8" s="104" t="s">
        <v>1606</v>
      </c>
      <c r="D8" s="105" t="s">
        <v>497</v>
      </c>
      <c r="E8" s="106">
        <v>1</v>
      </c>
      <c r="F8" s="107" t="s">
        <v>1607</v>
      </c>
      <c r="G8" s="104">
        <v>12.992999999999999</v>
      </c>
      <c r="H8" s="108">
        <v>53152</v>
      </c>
      <c r="I8" s="109">
        <v>4.45</v>
      </c>
      <c r="J8" s="110">
        <v>1007</v>
      </c>
      <c r="K8" s="111">
        <v>1.9594147438059093</v>
      </c>
      <c r="L8" s="111">
        <v>1.4782811093269479</v>
      </c>
      <c r="M8" s="111">
        <v>-26.234139496385417</v>
      </c>
      <c r="N8" s="111">
        <v>41.049617515926272</v>
      </c>
      <c r="O8" s="111">
        <v>27.768478712831488</v>
      </c>
      <c r="P8" s="108">
        <v>1786</v>
      </c>
      <c r="Q8" s="112">
        <v>9343</v>
      </c>
      <c r="R8" s="119">
        <v>1</v>
      </c>
    </row>
    <row r="9" spans="1:18" ht="12.75" x14ac:dyDescent="0.2">
      <c r="A9" s="104" t="s">
        <v>1604</v>
      </c>
      <c r="B9" s="104" t="s">
        <v>1605</v>
      </c>
      <c r="C9" s="104" t="s">
        <v>1606</v>
      </c>
      <c r="D9" s="105" t="s">
        <v>497</v>
      </c>
      <c r="E9" s="113">
        <v>2</v>
      </c>
      <c r="F9" s="107" t="s">
        <v>1607</v>
      </c>
      <c r="G9" s="104">
        <v>4.9689999999999994</v>
      </c>
      <c r="H9" s="108">
        <v>52497</v>
      </c>
      <c r="I9" s="109">
        <v>4.25</v>
      </c>
      <c r="J9" s="110">
        <v>1008</v>
      </c>
      <c r="K9" s="111">
        <v>0.51854627302355027</v>
      </c>
      <c r="L9" s="111">
        <v>2.0937043857101605</v>
      </c>
      <c r="M9" s="111">
        <v>-26.907704433191313</v>
      </c>
      <c r="N9" s="111">
        <v>44.353457179682891</v>
      </c>
      <c r="O9" s="111">
        <v>21.184202260071547</v>
      </c>
      <c r="P9" s="108">
        <v>2612</v>
      </c>
      <c r="Q9" s="112">
        <v>9262</v>
      </c>
      <c r="R9" s="119">
        <v>1</v>
      </c>
    </row>
    <row r="10" spans="1:18" ht="12.75" x14ac:dyDescent="0.2">
      <c r="A10" s="104" t="s">
        <v>1604</v>
      </c>
      <c r="B10" s="104" t="s">
        <v>1605</v>
      </c>
      <c r="C10" s="104" t="s">
        <v>1606</v>
      </c>
      <c r="D10" s="105" t="s">
        <v>497</v>
      </c>
      <c r="E10" s="106">
        <v>3</v>
      </c>
      <c r="F10" s="107" t="s">
        <v>1607</v>
      </c>
      <c r="G10" s="104">
        <v>25.048999999999999</v>
      </c>
      <c r="H10" s="108">
        <v>52440</v>
      </c>
      <c r="I10" s="109">
        <v>4.0049999999999999</v>
      </c>
      <c r="J10" s="110">
        <v>1009</v>
      </c>
      <c r="K10" s="111">
        <v>0.53772230323356518</v>
      </c>
      <c r="L10" s="111">
        <v>1.7270834721735682</v>
      </c>
      <c r="M10" s="111">
        <v>-26.752402275497765</v>
      </c>
      <c r="N10" s="111">
        <v>45.590992172928893</v>
      </c>
      <c r="O10" s="111">
        <v>26.397677302505674</v>
      </c>
      <c r="P10" s="108">
        <v>1973</v>
      </c>
      <c r="Q10" s="112">
        <v>9193</v>
      </c>
      <c r="R10" s="119">
        <v>1</v>
      </c>
    </row>
    <row r="11" spans="1:18" ht="12.75" x14ac:dyDescent="0.2">
      <c r="A11" s="104" t="s">
        <v>1604</v>
      </c>
      <c r="B11" s="104" t="s">
        <v>1605</v>
      </c>
      <c r="C11" s="104" t="s">
        <v>1606</v>
      </c>
      <c r="D11" s="105" t="s">
        <v>1609</v>
      </c>
      <c r="E11" s="106">
        <v>1</v>
      </c>
      <c r="F11" s="107" t="s">
        <v>1607</v>
      </c>
      <c r="G11" s="104">
        <v>10.401</v>
      </c>
      <c r="H11" s="114">
        <v>50637</v>
      </c>
      <c r="I11" s="115">
        <v>5.3780000000000001</v>
      </c>
      <c r="J11" s="110">
        <v>1010</v>
      </c>
      <c r="K11" s="116">
        <v>0.97642749967094744</v>
      </c>
      <c r="L11" s="117">
        <v>1.9858681028292722</v>
      </c>
      <c r="M11" s="118">
        <v>-27.27287198432531</v>
      </c>
      <c r="N11" s="117">
        <v>45.922238254479296</v>
      </c>
      <c r="O11" s="117">
        <v>23.124515766708647</v>
      </c>
      <c r="P11" s="114">
        <v>3572</v>
      </c>
      <c r="Q11" s="119">
        <v>10976</v>
      </c>
      <c r="R11" s="119">
        <v>1</v>
      </c>
    </row>
    <row r="12" spans="1:18" ht="12.75" x14ac:dyDescent="0.2">
      <c r="A12" s="104" t="s">
        <v>1604</v>
      </c>
      <c r="B12" s="104" t="s">
        <v>1605</v>
      </c>
      <c r="C12" s="104" t="s">
        <v>1606</v>
      </c>
      <c r="D12" s="105" t="s">
        <v>1609</v>
      </c>
      <c r="E12" s="106">
        <v>2</v>
      </c>
      <c r="F12" s="107" t="s">
        <v>1607</v>
      </c>
      <c r="G12" s="105">
        <v>0.81699999999999995</v>
      </c>
      <c r="H12" s="114">
        <v>52819</v>
      </c>
      <c r="I12" s="115">
        <v>4.9980000000000002</v>
      </c>
      <c r="J12" s="110">
        <v>1011</v>
      </c>
      <c r="K12" s="117">
        <v>0.85433333333333317</v>
      </c>
      <c r="L12" s="117">
        <v>2.5698141040812379</v>
      </c>
      <c r="M12" s="117">
        <v>-27.747290243632953</v>
      </c>
      <c r="N12" s="117">
        <v>43.859292807912468</v>
      </c>
      <c r="O12" s="117">
        <v>17.067107203691325</v>
      </c>
      <c r="P12" s="114">
        <v>3512</v>
      </c>
      <c r="Q12" s="119">
        <v>9573</v>
      </c>
      <c r="R12" s="119"/>
    </row>
    <row r="13" spans="1:18" ht="12.75" x14ac:dyDescent="0.2">
      <c r="A13" s="104" t="s">
        <v>1604</v>
      </c>
      <c r="B13" s="104" t="s">
        <v>1605</v>
      </c>
      <c r="C13" s="104" t="s">
        <v>1606</v>
      </c>
      <c r="D13" s="105" t="s">
        <v>1609</v>
      </c>
      <c r="E13" s="113">
        <v>3</v>
      </c>
      <c r="F13" s="107" t="s">
        <v>1607</v>
      </c>
      <c r="G13" s="104">
        <v>3.4929999999999999</v>
      </c>
      <c r="H13" s="108">
        <v>52524</v>
      </c>
      <c r="I13" s="109">
        <v>4.431</v>
      </c>
      <c r="J13" s="110">
        <v>1012</v>
      </c>
      <c r="K13" s="111">
        <v>0.17531181698861686</v>
      </c>
      <c r="L13" s="111">
        <v>2.264010532625675</v>
      </c>
      <c r="M13" s="111">
        <v>-27.346093970617247</v>
      </c>
      <c r="N13" s="111">
        <v>44.781529996870802</v>
      </c>
      <c r="O13" s="111">
        <v>19.779735717455186</v>
      </c>
      <c r="P13" s="108">
        <v>2846</v>
      </c>
      <c r="Q13" s="112">
        <v>9440</v>
      </c>
      <c r="R13" s="119">
        <v>1</v>
      </c>
    </row>
    <row r="14" spans="1:18" ht="12.75" x14ac:dyDescent="0.2">
      <c r="A14" s="104" t="s">
        <v>1604</v>
      </c>
      <c r="B14" s="104" t="s">
        <v>1605</v>
      </c>
      <c r="C14" s="104" t="s">
        <v>1610</v>
      </c>
      <c r="D14" s="105" t="s">
        <v>1550</v>
      </c>
      <c r="E14" s="106">
        <v>1</v>
      </c>
      <c r="F14" s="107" t="s">
        <v>1607</v>
      </c>
      <c r="G14" s="105">
        <v>0.9830000000000001</v>
      </c>
      <c r="H14" s="108">
        <v>52494</v>
      </c>
      <c r="I14" s="109">
        <v>4.2480000000000002</v>
      </c>
      <c r="J14" s="110">
        <v>1073</v>
      </c>
      <c r="K14" s="111">
        <v>2.0561572754921831</v>
      </c>
      <c r="L14" s="111">
        <v>2.0223861946043842</v>
      </c>
      <c r="M14" s="111">
        <v>-25.928690623358396</v>
      </c>
      <c r="N14" s="111">
        <v>44.958131040441486</v>
      </c>
      <c r="O14" s="111">
        <v>22.230240277740879</v>
      </c>
      <c r="P14" s="108">
        <v>2491</v>
      </c>
      <c r="Q14" s="112">
        <v>9347</v>
      </c>
      <c r="R14" s="119">
        <v>1</v>
      </c>
    </row>
    <row r="15" spans="1:18" ht="12.75" x14ac:dyDescent="0.2">
      <c r="A15" s="104" t="s">
        <v>1604</v>
      </c>
      <c r="B15" s="104" t="s">
        <v>1605</v>
      </c>
      <c r="C15" s="104" t="s">
        <v>1610</v>
      </c>
      <c r="D15" s="105" t="s">
        <v>1550</v>
      </c>
      <c r="E15" s="106">
        <v>2</v>
      </c>
      <c r="F15" s="107" t="s">
        <v>1607</v>
      </c>
      <c r="G15" s="105">
        <v>0.246</v>
      </c>
      <c r="H15" s="114">
        <v>52804</v>
      </c>
      <c r="I15" s="120">
        <v>4.75</v>
      </c>
      <c r="J15" s="110">
        <v>1074</v>
      </c>
      <c r="K15" s="120">
        <v>3.28712992713367</v>
      </c>
      <c r="L15" s="120">
        <v>2.0599121134878269</v>
      </c>
      <c r="M15" s="120">
        <v>-25.051460187934673</v>
      </c>
      <c r="N15" s="120">
        <v>45.751703907376843</v>
      </c>
      <c r="O15" s="117">
        <v>22.210512578573276</v>
      </c>
      <c r="P15" s="121">
        <v>2185.5</v>
      </c>
      <c r="Q15" s="121">
        <v>10285</v>
      </c>
      <c r="R15" s="119">
        <v>2</v>
      </c>
    </row>
    <row r="16" spans="1:18" x14ac:dyDescent="0.25">
      <c r="A16" s="104" t="s">
        <v>1604</v>
      </c>
      <c r="B16" s="104" t="s">
        <v>1605</v>
      </c>
      <c r="C16" s="104" t="s">
        <v>1610</v>
      </c>
      <c r="D16" s="105" t="s">
        <v>1550</v>
      </c>
      <c r="E16" s="106">
        <v>2</v>
      </c>
      <c r="F16" s="107" t="s">
        <v>1607</v>
      </c>
      <c r="G16" s="105">
        <v>0.246</v>
      </c>
      <c r="H16" s="122">
        <v>52914</v>
      </c>
      <c r="I16" s="123">
        <v>4.641</v>
      </c>
      <c r="J16" s="124">
        <v>1074.0999999999999</v>
      </c>
      <c r="K16" s="123">
        <v>3.2919265209340001</v>
      </c>
      <c r="L16" s="123">
        <v>2.12236485402661</v>
      </c>
      <c r="M16" s="123">
        <v>-25.0529191814522</v>
      </c>
      <c r="N16" s="123">
        <v>45.363641657848</v>
      </c>
      <c r="O16" s="123">
        <f>N16/L16</f>
        <v>21.374101428311363</v>
      </c>
      <c r="P16" s="122">
        <v>3005</v>
      </c>
      <c r="Q16" s="122">
        <v>10302</v>
      </c>
      <c r="R16" s="125" t="s">
        <v>1611</v>
      </c>
    </row>
    <row r="17" spans="1:18" ht="12.75" x14ac:dyDescent="0.2">
      <c r="A17" s="104" t="s">
        <v>1604</v>
      </c>
      <c r="B17" s="104" t="s">
        <v>1605</v>
      </c>
      <c r="C17" s="104" t="s">
        <v>1610</v>
      </c>
      <c r="D17" s="105" t="s">
        <v>1550</v>
      </c>
      <c r="E17" s="106">
        <v>3</v>
      </c>
      <c r="F17" s="107" t="s">
        <v>1607</v>
      </c>
      <c r="G17" s="105">
        <v>1.587</v>
      </c>
      <c r="H17" s="114">
        <v>50624</v>
      </c>
      <c r="I17" s="115">
        <v>4.13</v>
      </c>
      <c r="J17" s="110">
        <v>1075</v>
      </c>
      <c r="K17" s="116">
        <v>2.0492795583867736</v>
      </c>
      <c r="L17" s="117">
        <v>1.8388241663446525</v>
      </c>
      <c r="M17" s="118">
        <v>-26.405375823335735</v>
      </c>
      <c r="N17" s="117">
        <v>44.843710231671125</v>
      </c>
      <c r="O17" s="117">
        <v>24.387166022956229</v>
      </c>
      <c r="P17" s="114">
        <v>2425</v>
      </c>
      <c r="Q17" s="119">
        <v>8939</v>
      </c>
      <c r="R17" s="119">
        <v>2</v>
      </c>
    </row>
    <row r="18" spans="1:18" x14ac:dyDescent="0.25">
      <c r="A18" s="104" t="s">
        <v>1604</v>
      </c>
      <c r="B18" s="104" t="s">
        <v>1605</v>
      </c>
      <c r="C18" s="104" t="s">
        <v>1610</v>
      </c>
      <c r="D18" s="105" t="s">
        <v>1550</v>
      </c>
      <c r="E18" s="106">
        <v>3</v>
      </c>
      <c r="F18" s="107" t="s">
        <v>1607</v>
      </c>
      <c r="G18" s="105">
        <v>1.587</v>
      </c>
      <c r="H18" s="122">
        <v>52787</v>
      </c>
      <c r="I18" s="123">
        <v>4.1779999999999999</v>
      </c>
      <c r="J18" s="124">
        <v>1075</v>
      </c>
      <c r="K18" s="123">
        <v>1.99433333333333</v>
      </c>
      <c r="L18" s="123">
        <v>1.55662946738038</v>
      </c>
      <c r="M18" s="123">
        <v>-26.355245730780702</v>
      </c>
      <c r="N18" s="123">
        <v>42.808601853333897</v>
      </c>
      <c r="O18" s="123">
        <f>N18/L18</f>
        <v>27.500829677454082</v>
      </c>
      <c r="P18" s="122">
        <v>4140</v>
      </c>
      <c r="Q18" s="122">
        <v>9335</v>
      </c>
      <c r="R18" s="125" t="s">
        <v>1611</v>
      </c>
    </row>
    <row r="19" spans="1:18" ht="12.75" x14ac:dyDescent="0.2">
      <c r="A19" s="104" t="s">
        <v>1604</v>
      </c>
      <c r="B19" s="104" t="s">
        <v>1605</v>
      </c>
      <c r="C19" s="104" t="s">
        <v>1610</v>
      </c>
      <c r="D19" s="105" t="s">
        <v>1608</v>
      </c>
      <c r="E19" s="106">
        <v>1</v>
      </c>
      <c r="F19" s="107" t="s">
        <v>1607</v>
      </c>
      <c r="G19" s="104">
        <v>0</v>
      </c>
      <c r="H19" s="119"/>
      <c r="I19" s="117"/>
      <c r="J19" s="110">
        <v>1076</v>
      </c>
      <c r="K19" s="116"/>
      <c r="L19" s="117"/>
      <c r="M19" s="118"/>
      <c r="N19" s="117"/>
      <c r="O19" s="117"/>
      <c r="P19" s="119"/>
      <c r="Q19" s="119"/>
      <c r="R19" s="119"/>
    </row>
    <row r="20" spans="1:18" ht="12.75" x14ac:dyDescent="0.2">
      <c r="A20" s="104" t="s">
        <v>1604</v>
      </c>
      <c r="B20" s="104" t="s">
        <v>1605</v>
      </c>
      <c r="C20" s="104" t="s">
        <v>1610</v>
      </c>
      <c r="D20" s="105" t="s">
        <v>1608</v>
      </c>
      <c r="E20" s="106">
        <v>2</v>
      </c>
      <c r="F20" s="107" t="s">
        <v>1607</v>
      </c>
      <c r="G20" s="104">
        <v>1.1080000000000001</v>
      </c>
      <c r="H20" s="119"/>
      <c r="I20" s="117"/>
      <c r="J20" s="110">
        <v>1077</v>
      </c>
      <c r="K20" s="116"/>
      <c r="L20" s="117"/>
      <c r="M20" s="118"/>
      <c r="N20" s="117"/>
      <c r="O20" s="117"/>
      <c r="P20" s="119"/>
      <c r="Q20" s="119"/>
      <c r="R20" s="119"/>
    </row>
    <row r="21" spans="1:18" ht="12.75" x14ac:dyDescent="0.2">
      <c r="A21" s="104" t="s">
        <v>1604</v>
      </c>
      <c r="B21" s="104" t="s">
        <v>1605</v>
      </c>
      <c r="C21" s="104" t="s">
        <v>1610</v>
      </c>
      <c r="D21" s="105" t="s">
        <v>1608</v>
      </c>
      <c r="E21" s="106">
        <v>3</v>
      </c>
      <c r="F21" s="107" t="s">
        <v>1607</v>
      </c>
      <c r="G21" s="104">
        <v>4.3550000000000004</v>
      </c>
      <c r="H21" s="119"/>
      <c r="I21" s="117"/>
      <c r="J21" s="110">
        <v>1078</v>
      </c>
      <c r="K21" s="116"/>
      <c r="L21" s="117"/>
      <c r="M21" s="118"/>
      <c r="N21" s="117"/>
      <c r="O21" s="117"/>
      <c r="P21" s="119"/>
      <c r="Q21" s="119"/>
      <c r="R21" s="119"/>
    </row>
    <row r="22" spans="1:18" ht="12.75" x14ac:dyDescent="0.2">
      <c r="A22" s="104" t="s">
        <v>1604</v>
      </c>
      <c r="B22" s="104" t="s">
        <v>1605</v>
      </c>
      <c r="C22" s="104" t="s">
        <v>1610</v>
      </c>
      <c r="D22" s="105" t="s">
        <v>497</v>
      </c>
      <c r="E22" s="106">
        <v>1</v>
      </c>
      <c r="F22" s="107" t="s">
        <v>1607</v>
      </c>
      <c r="G22" s="104">
        <v>1.387</v>
      </c>
      <c r="H22" s="119">
        <v>52890</v>
      </c>
      <c r="I22" s="117">
        <v>3.9</v>
      </c>
      <c r="J22" s="110">
        <v>1079</v>
      </c>
      <c r="K22" s="116">
        <v>0.94569687497336796</v>
      </c>
      <c r="L22" s="117">
        <v>1.5436744511847398</v>
      </c>
      <c r="M22" s="118">
        <v>-26.200472521342832</v>
      </c>
      <c r="N22" s="117">
        <v>44.162336610183495</v>
      </c>
      <c r="O22" s="117">
        <v>28.608581671018634</v>
      </c>
      <c r="P22" s="119">
        <v>1656.6666666666667</v>
      </c>
      <c r="Q22" s="119">
        <v>9030.3333333333339</v>
      </c>
      <c r="R22" s="119">
        <v>4</v>
      </c>
    </row>
    <row r="23" spans="1:18" x14ac:dyDescent="0.25">
      <c r="A23" s="104" t="s">
        <v>1604</v>
      </c>
      <c r="B23" s="104" t="s">
        <v>1605</v>
      </c>
      <c r="C23" s="104" t="s">
        <v>1610</v>
      </c>
      <c r="D23" s="105" t="s">
        <v>497</v>
      </c>
      <c r="E23" s="106">
        <v>1</v>
      </c>
      <c r="F23" s="107" t="s">
        <v>1607</v>
      </c>
      <c r="G23" s="104">
        <v>1.387</v>
      </c>
      <c r="H23" s="122">
        <v>52798</v>
      </c>
      <c r="I23" s="123">
        <v>4.056</v>
      </c>
      <c r="J23" s="124">
        <v>1079</v>
      </c>
      <c r="K23" s="123">
        <v>1.0413333333333299</v>
      </c>
      <c r="L23" s="123">
        <v>1.2231302421739301</v>
      </c>
      <c r="M23" s="123">
        <v>-25.994477573784</v>
      </c>
      <c r="N23" s="123">
        <v>44.173012671350797</v>
      </c>
      <c r="O23" s="123">
        <f>N23/L23</f>
        <v>36.114725274750718</v>
      </c>
      <c r="P23" s="122">
        <v>1086</v>
      </c>
      <c r="Q23" s="122">
        <v>9736</v>
      </c>
      <c r="R23" s="125" t="s">
        <v>1611</v>
      </c>
    </row>
    <row r="24" spans="1:18" x14ac:dyDescent="0.25">
      <c r="A24" s="104" t="s">
        <v>1604</v>
      </c>
      <c r="B24" s="104" t="s">
        <v>1605</v>
      </c>
      <c r="C24" s="104" t="s">
        <v>1610</v>
      </c>
      <c r="D24" s="105" t="s">
        <v>497</v>
      </c>
      <c r="E24" s="106">
        <v>1</v>
      </c>
      <c r="F24" s="107" t="s">
        <v>1607</v>
      </c>
      <c r="G24" s="104">
        <v>1.387</v>
      </c>
      <c r="H24" s="122">
        <v>52912</v>
      </c>
      <c r="I24" s="123">
        <v>4.4580000000000002</v>
      </c>
      <c r="J24" s="124">
        <v>1079.0999999999999</v>
      </c>
      <c r="K24" s="123">
        <v>0.83017811161932598</v>
      </c>
      <c r="L24" s="123">
        <v>2.0507849710946302</v>
      </c>
      <c r="M24" s="123">
        <v>-26.661429301821698</v>
      </c>
      <c r="N24" s="123">
        <v>44.914535892117399</v>
      </c>
      <c r="O24" s="123">
        <f>N24/L24</f>
        <v>21.901143476853033</v>
      </c>
      <c r="P24" s="122">
        <v>2738</v>
      </c>
      <c r="Q24" s="122">
        <v>9916</v>
      </c>
      <c r="R24" s="125" t="s">
        <v>1611</v>
      </c>
    </row>
    <row r="25" spans="1:18" x14ac:dyDescent="0.25">
      <c r="A25" s="104" t="s">
        <v>1604</v>
      </c>
      <c r="B25" s="104" t="s">
        <v>1605</v>
      </c>
      <c r="C25" s="104" t="s">
        <v>1610</v>
      </c>
      <c r="D25" s="105" t="s">
        <v>497</v>
      </c>
      <c r="E25" s="106">
        <v>1</v>
      </c>
      <c r="F25" s="107" t="s">
        <v>1607</v>
      </c>
      <c r="G25" s="104">
        <v>1.387</v>
      </c>
      <c r="H25" s="122">
        <v>52890</v>
      </c>
      <c r="I25" s="123">
        <v>3.1859999999999999</v>
      </c>
      <c r="J25" s="124">
        <v>1079.0999999999999</v>
      </c>
      <c r="K25" s="123">
        <v>0.96557917996744402</v>
      </c>
      <c r="L25" s="123">
        <v>1.35710814028565</v>
      </c>
      <c r="M25" s="123">
        <v>-25.945510688422701</v>
      </c>
      <c r="N25" s="123">
        <v>43.399461267082202</v>
      </c>
      <c r="O25" s="123">
        <f>N25/L25</f>
        <v>31.97936846650061</v>
      </c>
      <c r="P25" s="122">
        <v>1146</v>
      </c>
      <c r="Q25" s="122">
        <v>7439</v>
      </c>
      <c r="R25" s="125" t="s">
        <v>1611</v>
      </c>
    </row>
    <row r="26" spans="1:18" ht="12.75" x14ac:dyDescent="0.2">
      <c r="A26" s="104" t="s">
        <v>1604</v>
      </c>
      <c r="B26" s="104" t="s">
        <v>1605</v>
      </c>
      <c r="C26" s="104" t="s">
        <v>1610</v>
      </c>
      <c r="D26" s="105" t="s">
        <v>497</v>
      </c>
      <c r="E26" s="113">
        <v>2</v>
      </c>
      <c r="F26" s="107" t="s">
        <v>1607</v>
      </c>
      <c r="G26" s="104">
        <v>1.0880000000000001</v>
      </c>
      <c r="H26" s="108">
        <v>52502</v>
      </c>
      <c r="I26" s="109">
        <v>4.165</v>
      </c>
      <c r="J26" s="110">
        <v>1080</v>
      </c>
      <c r="K26" s="111">
        <v>0.873684814238886</v>
      </c>
      <c r="L26" s="111">
        <v>2.4373575565912282</v>
      </c>
      <c r="M26" s="111">
        <v>-28.038158408654841</v>
      </c>
      <c r="N26" s="111">
        <v>44.117477009941219</v>
      </c>
      <c r="O26" s="111">
        <v>18.100535512582656</v>
      </c>
      <c r="P26" s="108">
        <v>2982</v>
      </c>
      <c r="Q26" s="112">
        <v>9085</v>
      </c>
      <c r="R26" s="119">
        <v>1</v>
      </c>
    </row>
    <row r="27" spans="1:18" ht="12.75" x14ac:dyDescent="0.2">
      <c r="A27" s="104" t="s">
        <v>1604</v>
      </c>
      <c r="B27" s="104" t="s">
        <v>1605</v>
      </c>
      <c r="C27" s="104" t="s">
        <v>1610</v>
      </c>
      <c r="D27" s="105" t="s">
        <v>497</v>
      </c>
      <c r="E27" s="106">
        <v>3</v>
      </c>
      <c r="F27" s="107" t="s">
        <v>1607</v>
      </c>
      <c r="G27" s="104">
        <v>0</v>
      </c>
      <c r="H27" s="119"/>
      <c r="I27" s="117"/>
      <c r="J27" s="110">
        <v>1081</v>
      </c>
      <c r="K27" s="116"/>
      <c r="L27" s="117"/>
      <c r="M27" s="118"/>
      <c r="N27" s="117"/>
      <c r="O27" s="117"/>
      <c r="P27" s="119"/>
      <c r="Q27" s="119"/>
      <c r="R27" s="119"/>
    </row>
    <row r="28" spans="1:18" ht="12.75" x14ac:dyDescent="0.2">
      <c r="A28" s="104" t="s">
        <v>1604</v>
      </c>
      <c r="B28" s="104" t="s">
        <v>1605</v>
      </c>
      <c r="C28" s="104" t="s">
        <v>1610</v>
      </c>
      <c r="D28" s="105" t="s">
        <v>1609</v>
      </c>
      <c r="E28" s="106">
        <v>1</v>
      </c>
      <c r="F28" s="107" t="s">
        <v>1607</v>
      </c>
      <c r="G28" s="104">
        <v>1.3149999999999999</v>
      </c>
      <c r="H28" s="119"/>
      <c r="I28" s="117"/>
      <c r="J28" s="110">
        <v>1082</v>
      </c>
      <c r="K28" s="116"/>
      <c r="L28" s="117"/>
      <c r="M28" s="118"/>
      <c r="N28" s="117"/>
      <c r="O28" s="117"/>
      <c r="P28" s="119"/>
      <c r="Q28" s="119"/>
      <c r="R28" s="119"/>
    </row>
    <row r="29" spans="1:18" ht="12.75" x14ac:dyDescent="0.2">
      <c r="A29" s="104" t="s">
        <v>1604</v>
      </c>
      <c r="B29" s="104" t="s">
        <v>1605</v>
      </c>
      <c r="C29" s="104" t="s">
        <v>1610</v>
      </c>
      <c r="D29" s="105" t="s">
        <v>1609</v>
      </c>
      <c r="E29" s="106">
        <v>2</v>
      </c>
      <c r="F29" s="107" t="s">
        <v>1607</v>
      </c>
      <c r="G29" s="105">
        <v>0.52700000000000002</v>
      </c>
      <c r="H29" s="119"/>
      <c r="I29" s="117"/>
      <c r="J29" s="110">
        <v>1083</v>
      </c>
      <c r="K29" s="116"/>
      <c r="L29" s="117"/>
      <c r="M29" s="118"/>
      <c r="N29" s="117"/>
      <c r="O29" s="117"/>
      <c r="P29" s="119"/>
      <c r="Q29" s="119"/>
      <c r="R29" s="119"/>
    </row>
    <row r="30" spans="1:18" ht="12.75" x14ac:dyDescent="0.2">
      <c r="A30" s="104" t="s">
        <v>1604</v>
      </c>
      <c r="B30" s="104" t="s">
        <v>1605</v>
      </c>
      <c r="C30" s="104" t="s">
        <v>1610</v>
      </c>
      <c r="D30" s="105" t="s">
        <v>1609</v>
      </c>
      <c r="E30" s="113">
        <v>3</v>
      </c>
      <c r="F30" s="107" t="s">
        <v>1607</v>
      </c>
      <c r="G30" s="104">
        <v>0</v>
      </c>
      <c r="H30" s="119"/>
      <c r="I30" s="117"/>
      <c r="J30" s="110">
        <v>1084</v>
      </c>
      <c r="K30" s="116"/>
      <c r="L30" s="117"/>
      <c r="M30" s="118"/>
      <c r="N30" s="117"/>
      <c r="O30" s="117"/>
      <c r="P30" s="119"/>
      <c r="Q30" s="119"/>
      <c r="R30" s="119"/>
    </row>
    <row r="31" spans="1:18" ht="12.75" x14ac:dyDescent="0.2">
      <c r="A31" s="104" t="s">
        <v>1604</v>
      </c>
      <c r="B31" s="104" t="s">
        <v>1605</v>
      </c>
      <c r="C31" s="104" t="s">
        <v>1612</v>
      </c>
      <c r="D31" s="105" t="s">
        <v>1550</v>
      </c>
      <c r="E31" s="106">
        <v>1</v>
      </c>
      <c r="F31" s="107" t="s">
        <v>1607</v>
      </c>
      <c r="G31" s="104">
        <v>0</v>
      </c>
      <c r="H31" s="119"/>
      <c r="I31" s="117"/>
      <c r="J31" s="110">
        <v>1133</v>
      </c>
      <c r="K31" s="116"/>
      <c r="L31" s="117"/>
      <c r="M31" s="118"/>
      <c r="N31" s="117"/>
      <c r="O31" s="117"/>
      <c r="P31" s="119"/>
      <c r="Q31" s="119"/>
      <c r="R31" s="119"/>
    </row>
    <row r="32" spans="1:18" ht="12.75" x14ac:dyDescent="0.2">
      <c r="A32" s="104" t="s">
        <v>1604</v>
      </c>
      <c r="B32" s="104" t="s">
        <v>1605</v>
      </c>
      <c r="C32" s="104" t="s">
        <v>1612</v>
      </c>
      <c r="D32" s="105" t="s">
        <v>1550</v>
      </c>
      <c r="E32" s="106">
        <v>2</v>
      </c>
      <c r="F32" s="107" t="s">
        <v>1607</v>
      </c>
      <c r="G32" s="104">
        <v>0</v>
      </c>
      <c r="H32" s="119"/>
      <c r="I32" s="117"/>
      <c r="J32" s="110">
        <v>1134</v>
      </c>
      <c r="K32" s="116"/>
      <c r="L32" s="117"/>
      <c r="M32" s="118"/>
      <c r="N32" s="117"/>
      <c r="O32" s="117"/>
      <c r="P32" s="119"/>
      <c r="Q32" s="119"/>
      <c r="R32" s="119"/>
    </row>
    <row r="33" spans="1:18" ht="12.75" x14ac:dyDescent="0.2">
      <c r="A33" s="104" t="s">
        <v>1604</v>
      </c>
      <c r="B33" s="104" t="s">
        <v>1605</v>
      </c>
      <c r="C33" s="104" t="s">
        <v>1612</v>
      </c>
      <c r="D33" s="105" t="s">
        <v>1550</v>
      </c>
      <c r="E33" s="106">
        <v>3</v>
      </c>
      <c r="F33" s="107" t="s">
        <v>1607</v>
      </c>
      <c r="G33" s="105">
        <v>7.1999999999999995E-2</v>
      </c>
      <c r="H33" s="119"/>
      <c r="I33" s="117"/>
      <c r="J33" s="110">
        <v>1135</v>
      </c>
      <c r="K33" s="116"/>
      <c r="L33" s="117"/>
      <c r="M33" s="118"/>
      <c r="N33" s="117"/>
      <c r="O33" s="117"/>
      <c r="P33" s="119"/>
      <c r="Q33" s="119"/>
      <c r="R33" s="119"/>
    </row>
    <row r="34" spans="1:18" ht="12.75" x14ac:dyDescent="0.2">
      <c r="A34" s="104" t="s">
        <v>1604</v>
      </c>
      <c r="B34" s="104" t="s">
        <v>1605</v>
      </c>
      <c r="C34" s="104" t="s">
        <v>1612</v>
      </c>
      <c r="D34" s="105" t="s">
        <v>1608</v>
      </c>
      <c r="E34" s="106">
        <v>1</v>
      </c>
      <c r="F34" s="107" t="s">
        <v>1607</v>
      </c>
      <c r="G34" s="104">
        <v>0.61699999999999999</v>
      </c>
      <c r="H34" s="114">
        <v>54751</v>
      </c>
      <c r="I34" s="115">
        <v>4.2149999999999999</v>
      </c>
      <c r="J34" s="114">
        <v>1136</v>
      </c>
      <c r="K34" s="117">
        <v>-3.287935398801813</v>
      </c>
      <c r="L34" s="117">
        <v>1.2290168889722233</v>
      </c>
      <c r="M34" s="117">
        <v>-26.162192366985401</v>
      </c>
      <c r="N34" s="117">
        <v>43.74121589328594</v>
      </c>
      <c r="O34" s="117">
        <v>35.590410746808317</v>
      </c>
      <c r="P34" s="114">
        <v>1506</v>
      </c>
      <c r="Q34" s="119">
        <v>9962</v>
      </c>
      <c r="R34" s="113">
        <v>1</v>
      </c>
    </row>
    <row r="35" spans="1:18" ht="12.75" x14ac:dyDescent="0.2">
      <c r="A35" s="104" t="s">
        <v>1604</v>
      </c>
      <c r="B35" s="104" t="s">
        <v>1605</v>
      </c>
      <c r="C35" s="104" t="s">
        <v>1612</v>
      </c>
      <c r="D35" s="105" t="s">
        <v>1608</v>
      </c>
      <c r="E35" s="106">
        <v>2</v>
      </c>
      <c r="F35" s="107" t="s">
        <v>1607</v>
      </c>
      <c r="G35" s="104">
        <v>0</v>
      </c>
      <c r="H35" s="119"/>
      <c r="I35" s="117"/>
      <c r="J35" s="110">
        <v>1137</v>
      </c>
      <c r="K35" s="116"/>
      <c r="L35" s="117"/>
      <c r="M35" s="118"/>
      <c r="N35" s="117"/>
      <c r="O35" s="117"/>
      <c r="P35" s="119"/>
      <c r="Q35" s="119"/>
      <c r="R35" s="119"/>
    </row>
    <row r="36" spans="1:18" ht="12.75" x14ac:dyDescent="0.2">
      <c r="A36" s="104" t="s">
        <v>1604</v>
      </c>
      <c r="B36" s="104" t="s">
        <v>1605</v>
      </c>
      <c r="C36" s="104" t="s">
        <v>1612</v>
      </c>
      <c r="D36" s="105" t="s">
        <v>1608</v>
      </c>
      <c r="E36" s="106">
        <v>3</v>
      </c>
      <c r="F36" s="107" t="s">
        <v>1607</v>
      </c>
      <c r="G36" s="104">
        <v>1.1800000000000002</v>
      </c>
      <c r="H36" s="119"/>
      <c r="I36" s="117"/>
      <c r="J36" s="110">
        <v>1138</v>
      </c>
      <c r="K36" s="116"/>
      <c r="L36" s="117"/>
      <c r="M36" s="118"/>
      <c r="N36" s="117"/>
      <c r="O36" s="117"/>
      <c r="P36" s="119"/>
      <c r="Q36" s="119"/>
      <c r="R36" s="119"/>
    </row>
    <row r="37" spans="1:18" x14ac:dyDescent="0.25">
      <c r="A37" s="104" t="s">
        <v>1604</v>
      </c>
      <c r="B37" s="104" t="s">
        <v>1605</v>
      </c>
      <c r="C37" s="104" t="s">
        <v>1612</v>
      </c>
      <c r="D37" s="105" t="s">
        <v>497</v>
      </c>
      <c r="E37" s="106">
        <v>1</v>
      </c>
      <c r="F37" s="107" t="s">
        <v>1607</v>
      </c>
      <c r="G37" s="104">
        <v>0.45100000000000001</v>
      </c>
      <c r="H37" s="122">
        <v>52809</v>
      </c>
      <c r="I37" s="123">
        <v>4.7859999999999996</v>
      </c>
      <c r="J37" s="124">
        <v>1139</v>
      </c>
      <c r="K37" s="123">
        <v>0.68433333333333302</v>
      </c>
      <c r="L37" s="123">
        <v>1.2221723627579</v>
      </c>
      <c r="M37" s="123">
        <v>-26.142717172073699</v>
      </c>
      <c r="N37" s="123">
        <v>43.396111637687397</v>
      </c>
      <c r="O37" s="123">
        <f>N37/L37</f>
        <v>35.507358012712423</v>
      </c>
      <c r="P37" s="122">
        <v>998</v>
      </c>
      <c r="Q37" s="122">
        <v>8719</v>
      </c>
      <c r="R37" s="125">
        <v>2</v>
      </c>
    </row>
    <row r="38" spans="1:18" x14ac:dyDescent="0.25">
      <c r="A38" s="104" t="s">
        <v>1604</v>
      </c>
      <c r="B38" s="104" t="s">
        <v>1605</v>
      </c>
      <c r="C38" s="104" t="s">
        <v>1612</v>
      </c>
      <c r="D38" s="105" t="s">
        <v>497</v>
      </c>
      <c r="E38" s="106">
        <v>1</v>
      </c>
      <c r="F38" s="107" t="s">
        <v>1607</v>
      </c>
      <c r="G38" s="104">
        <v>0.45100000000000001</v>
      </c>
      <c r="H38" s="122">
        <v>52886</v>
      </c>
      <c r="I38" s="123">
        <v>4.181</v>
      </c>
      <c r="J38" s="124">
        <v>1139.0999999999999</v>
      </c>
      <c r="K38" s="123">
        <v>0.69183354178538103</v>
      </c>
      <c r="L38" s="123">
        <v>1.4679668582957699</v>
      </c>
      <c r="M38" s="123">
        <v>-26.574153837170901</v>
      </c>
      <c r="N38" s="123">
        <v>43.316721713372303</v>
      </c>
      <c r="O38" s="123">
        <f>N38/L38</f>
        <v>29.507969794127828</v>
      </c>
      <c r="P38" s="122">
        <v>1738</v>
      </c>
      <c r="Q38" s="122">
        <v>9119</v>
      </c>
      <c r="R38" s="125" t="s">
        <v>1611</v>
      </c>
    </row>
    <row r="39" spans="1:18" ht="12.75" x14ac:dyDescent="0.2">
      <c r="A39" s="104" t="s">
        <v>1604</v>
      </c>
      <c r="B39" s="104" t="s">
        <v>1605</v>
      </c>
      <c r="C39" s="104" t="s">
        <v>1612</v>
      </c>
      <c r="D39" s="105" t="s">
        <v>497</v>
      </c>
      <c r="E39" s="113">
        <v>2</v>
      </c>
      <c r="F39" s="107" t="s">
        <v>1607</v>
      </c>
      <c r="G39" s="104">
        <v>0</v>
      </c>
      <c r="H39" s="119"/>
      <c r="I39" s="117"/>
      <c r="J39" s="110">
        <v>1140</v>
      </c>
      <c r="K39" s="116"/>
      <c r="L39" s="117"/>
      <c r="M39" s="118"/>
      <c r="N39" s="117"/>
      <c r="O39" s="117"/>
      <c r="P39" s="119"/>
      <c r="Q39" s="119"/>
      <c r="R39" s="119"/>
    </row>
    <row r="40" spans="1:18" ht="12.75" x14ac:dyDescent="0.2">
      <c r="A40" s="104" t="s">
        <v>1604</v>
      </c>
      <c r="B40" s="104" t="s">
        <v>1605</v>
      </c>
      <c r="C40" s="104" t="s">
        <v>1612</v>
      </c>
      <c r="D40" s="105" t="s">
        <v>497</v>
      </c>
      <c r="E40" s="106">
        <v>3</v>
      </c>
      <c r="F40" s="107" t="s">
        <v>1607</v>
      </c>
      <c r="G40" s="104">
        <v>3.9E-2</v>
      </c>
      <c r="H40" s="108">
        <v>53138</v>
      </c>
      <c r="I40" s="109">
        <v>4.1920000000000002</v>
      </c>
      <c r="J40" s="110">
        <v>1141</v>
      </c>
      <c r="K40" s="111">
        <v>-0.27323800644738006</v>
      </c>
      <c r="L40" s="111">
        <v>1.3722463380352896</v>
      </c>
      <c r="M40" s="111">
        <v>-26.195586670562861</v>
      </c>
      <c r="N40" s="111">
        <v>42.053659317162008</v>
      </c>
      <c r="O40" s="111">
        <v>30.6458528265211</v>
      </c>
      <c r="P40" s="108">
        <v>1526</v>
      </c>
      <c r="Q40" s="112">
        <v>9125</v>
      </c>
      <c r="R40" s="119">
        <v>1</v>
      </c>
    </row>
    <row r="41" spans="1:18" ht="12.75" x14ac:dyDescent="0.2">
      <c r="A41" s="104" t="s">
        <v>1604</v>
      </c>
      <c r="B41" s="104" t="s">
        <v>1605</v>
      </c>
      <c r="C41" s="104" t="s">
        <v>1612</v>
      </c>
      <c r="D41" s="105" t="s">
        <v>1609</v>
      </c>
      <c r="E41" s="106">
        <v>1</v>
      </c>
      <c r="F41" s="107" t="s">
        <v>1607</v>
      </c>
      <c r="G41" s="104">
        <v>0</v>
      </c>
      <c r="H41" s="119"/>
      <c r="I41" s="117"/>
      <c r="J41" s="110">
        <v>1142</v>
      </c>
      <c r="K41" s="116"/>
      <c r="L41" s="117"/>
      <c r="M41" s="118"/>
      <c r="N41" s="117"/>
      <c r="O41" s="117"/>
      <c r="P41" s="119"/>
      <c r="Q41" s="119"/>
      <c r="R41" s="119"/>
    </row>
    <row r="42" spans="1:18" ht="12.75" x14ac:dyDescent="0.2">
      <c r="A42" s="104" t="s">
        <v>1604</v>
      </c>
      <c r="B42" s="104" t="s">
        <v>1605</v>
      </c>
      <c r="C42" s="104" t="s">
        <v>1612</v>
      </c>
      <c r="D42" s="105" t="s">
        <v>1609</v>
      </c>
      <c r="E42" s="106">
        <v>2</v>
      </c>
      <c r="F42" s="107" t="s">
        <v>1607</v>
      </c>
      <c r="G42" s="105">
        <v>2.4729999999999999</v>
      </c>
      <c r="H42" s="114">
        <v>50608</v>
      </c>
      <c r="I42" s="115">
        <v>4.665</v>
      </c>
      <c r="J42" s="110">
        <v>1143</v>
      </c>
      <c r="K42" s="116">
        <v>2.4178756623511237</v>
      </c>
      <c r="L42" s="117">
        <v>2.4189164633819713</v>
      </c>
      <c r="M42" s="118">
        <v>-26.527460523337702</v>
      </c>
      <c r="N42" s="117">
        <v>43.354101595680895</v>
      </c>
      <c r="O42" s="117">
        <v>17.922942876276934</v>
      </c>
      <c r="P42" s="114">
        <v>3641</v>
      </c>
      <c r="Q42" s="119">
        <v>9434</v>
      </c>
      <c r="R42" s="119">
        <v>1</v>
      </c>
    </row>
    <row r="43" spans="1:18" ht="12.75" x14ac:dyDescent="0.2">
      <c r="A43" s="104" t="s">
        <v>1604</v>
      </c>
      <c r="B43" s="104" t="s">
        <v>1605</v>
      </c>
      <c r="C43" s="104" t="s">
        <v>1612</v>
      </c>
      <c r="D43" s="105" t="s">
        <v>1609</v>
      </c>
      <c r="E43" s="113">
        <v>3</v>
      </c>
      <c r="F43" s="107" t="s">
        <v>1607</v>
      </c>
      <c r="G43" s="104">
        <v>0</v>
      </c>
      <c r="H43" s="119"/>
      <c r="I43" s="117"/>
      <c r="J43" s="110">
        <v>1144</v>
      </c>
      <c r="K43" s="116"/>
      <c r="L43" s="117"/>
      <c r="M43" s="118"/>
      <c r="N43" s="117"/>
      <c r="O43" s="117"/>
      <c r="P43" s="119"/>
      <c r="Q43" s="119"/>
      <c r="R43" s="119"/>
    </row>
    <row r="44" spans="1:18" ht="12.75" x14ac:dyDescent="0.2">
      <c r="A44" s="104" t="s">
        <v>1604</v>
      </c>
      <c r="B44" s="104" t="s">
        <v>1605</v>
      </c>
      <c r="C44" s="104" t="s">
        <v>1613</v>
      </c>
      <c r="D44" s="105" t="s">
        <v>1550</v>
      </c>
      <c r="E44" s="106">
        <v>1</v>
      </c>
      <c r="F44" s="107" t="s">
        <v>1607</v>
      </c>
      <c r="G44" s="104">
        <v>0</v>
      </c>
      <c r="H44" s="119"/>
      <c r="I44" s="117"/>
      <c r="J44" s="110">
        <v>1193</v>
      </c>
      <c r="K44" s="116"/>
      <c r="L44" s="117"/>
      <c r="M44" s="118"/>
      <c r="N44" s="117"/>
      <c r="O44" s="117"/>
      <c r="P44" s="119"/>
      <c r="Q44" s="119"/>
      <c r="R44" s="119"/>
    </row>
    <row r="45" spans="1:18" ht="12.75" x14ac:dyDescent="0.2">
      <c r="A45" s="104" t="s">
        <v>1604</v>
      </c>
      <c r="B45" s="104" t="s">
        <v>1605</v>
      </c>
      <c r="C45" s="104" t="s">
        <v>1613</v>
      </c>
      <c r="D45" s="105" t="s">
        <v>1550</v>
      </c>
      <c r="E45" s="106">
        <v>2</v>
      </c>
      <c r="F45" s="107" t="s">
        <v>1607</v>
      </c>
      <c r="G45" s="105">
        <v>0.26200000000000001</v>
      </c>
      <c r="H45" s="119"/>
      <c r="I45" s="117"/>
      <c r="J45" s="110">
        <v>1194</v>
      </c>
      <c r="K45" s="116"/>
      <c r="L45" s="117"/>
      <c r="M45" s="118"/>
      <c r="N45" s="117"/>
      <c r="O45" s="117"/>
      <c r="P45" s="119"/>
      <c r="Q45" s="119"/>
      <c r="R45" s="119"/>
    </row>
    <row r="46" spans="1:18" ht="12.75" x14ac:dyDescent="0.2">
      <c r="A46" s="104" t="s">
        <v>1604</v>
      </c>
      <c r="B46" s="104" t="s">
        <v>1605</v>
      </c>
      <c r="C46" s="104" t="s">
        <v>1613</v>
      </c>
      <c r="D46" s="105" t="s">
        <v>1550</v>
      </c>
      <c r="E46" s="106">
        <v>3</v>
      </c>
      <c r="F46" s="107" t="s">
        <v>1607</v>
      </c>
      <c r="G46" s="104">
        <v>0</v>
      </c>
      <c r="H46" s="119"/>
      <c r="I46" s="117"/>
      <c r="J46" s="110">
        <v>1195</v>
      </c>
      <c r="K46" s="116"/>
      <c r="L46" s="117"/>
      <c r="M46" s="118"/>
      <c r="N46" s="117"/>
      <c r="O46" s="117"/>
      <c r="P46" s="119"/>
      <c r="Q46" s="119"/>
      <c r="R46" s="119"/>
    </row>
    <row r="47" spans="1:18" ht="12.75" x14ac:dyDescent="0.2">
      <c r="A47" s="104" t="s">
        <v>1604</v>
      </c>
      <c r="B47" s="104" t="s">
        <v>1605</v>
      </c>
      <c r="C47" s="104" t="s">
        <v>1613</v>
      </c>
      <c r="D47" s="105" t="s">
        <v>1608</v>
      </c>
      <c r="E47" s="106">
        <v>1</v>
      </c>
      <c r="F47" s="107" t="s">
        <v>1607</v>
      </c>
      <c r="G47" s="107">
        <v>0</v>
      </c>
      <c r="H47" s="119"/>
      <c r="I47" s="117"/>
      <c r="J47" s="110">
        <v>1196</v>
      </c>
      <c r="K47" s="116"/>
      <c r="L47" s="117"/>
      <c r="M47" s="118"/>
      <c r="N47" s="117"/>
      <c r="O47" s="117"/>
      <c r="P47" s="119"/>
      <c r="Q47" s="119"/>
      <c r="R47" s="119"/>
    </row>
    <row r="48" spans="1:18" ht="12.75" x14ac:dyDescent="0.2">
      <c r="A48" s="104" t="s">
        <v>1604</v>
      </c>
      <c r="B48" s="104" t="s">
        <v>1605</v>
      </c>
      <c r="C48" s="104" t="s">
        <v>1613</v>
      </c>
      <c r="D48" s="105" t="s">
        <v>1608</v>
      </c>
      <c r="E48" s="106">
        <v>2</v>
      </c>
      <c r="F48" s="107" t="s">
        <v>1607</v>
      </c>
      <c r="G48" s="107">
        <v>0</v>
      </c>
      <c r="H48" s="119"/>
      <c r="I48" s="117"/>
      <c r="J48" s="110">
        <v>1197</v>
      </c>
      <c r="K48" s="116"/>
      <c r="L48" s="117"/>
      <c r="M48" s="118"/>
      <c r="N48" s="117"/>
      <c r="O48" s="117"/>
      <c r="P48" s="119"/>
      <c r="Q48" s="119"/>
      <c r="R48" s="113"/>
    </row>
    <row r="49" spans="1:18" ht="12.75" x14ac:dyDescent="0.2">
      <c r="A49" s="104" t="s">
        <v>1604</v>
      </c>
      <c r="B49" s="104" t="s">
        <v>1605</v>
      </c>
      <c r="C49" s="104" t="s">
        <v>1613</v>
      </c>
      <c r="D49" s="105" t="s">
        <v>1608</v>
      </c>
      <c r="E49" s="106">
        <v>3</v>
      </c>
      <c r="F49" s="107" t="s">
        <v>1607</v>
      </c>
      <c r="G49" s="107">
        <v>0.78500000000000003</v>
      </c>
      <c r="H49" s="119"/>
      <c r="I49" s="117"/>
      <c r="J49" s="110">
        <v>1198</v>
      </c>
      <c r="K49" s="116"/>
      <c r="L49" s="117"/>
      <c r="M49" s="118"/>
      <c r="N49" s="117"/>
      <c r="O49" s="117"/>
      <c r="P49" s="119"/>
      <c r="Q49" s="119"/>
      <c r="R49" s="113"/>
    </row>
    <row r="50" spans="1:18" ht="12.75" x14ac:dyDescent="0.2">
      <c r="A50" s="104" t="s">
        <v>1604</v>
      </c>
      <c r="B50" s="104" t="s">
        <v>1605</v>
      </c>
      <c r="C50" s="104" t="s">
        <v>1613</v>
      </c>
      <c r="D50" s="105" t="s">
        <v>497</v>
      </c>
      <c r="E50" s="106">
        <v>1</v>
      </c>
      <c r="F50" s="107" t="s">
        <v>1607</v>
      </c>
      <c r="G50" s="107">
        <v>0.251</v>
      </c>
      <c r="H50" s="119"/>
      <c r="I50" s="117"/>
      <c r="J50" s="110">
        <v>1199</v>
      </c>
      <c r="K50" s="116"/>
      <c r="L50" s="117"/>
      <c r="M50" s="118"/>
      <c r="N50" s="117"/>
      <c r="O50" s="117"/>
      <c r="P50" s="119"/>
      <c r="Q50" s="119"/>
      <c r="R50" s="113"/>
    </row>
    <row r="51" spans="1:18" ht="12.75" x14ac:dyDescent="0.2">
      <c r="A51" s="104" t="s">
        <v>1604</v>
      </c>
      <c r="B51" s="104" t="s">
        <v>1605</v>
      </c>
      <c r="C51" s="104" t="s">
        <v>1613</v>
      </c>
      <c r="D51" s="105" t="s">
        <v>497</v>
      </c>
      <c r="E51" s="113">
        <v>2</v>
      </c>
      <c r="F51" s="107" t="s">
        <v>1607</v>
      </c>
      <c r="G51" s="107">
        <v>0</v>
      </c>
      <c r="H51" s="113"/>
      <c r="I51" s="104"/>
      <c r="J51" s="110">
        <v>1200</v>
      </c>
      <c r="K51" s="126"/>
      <c r="L51" s="104"/>
      <c r="M51" s="127"/>
      <c r="N51" s="104"/>
      <c r="O51" s="104"/>
      <c r="P51" s="113"/>
      <c r="Q51" s="113"/>
      <c r="R51" s="113"/>
    </row>
    <row r="52" spans="1:18" ht="12.75" x14ac:dyDescent="0.2">
      <c r="A52" s="104" t="s">
        <v>1604</v>
      </c>
      <c r="B52" s="104" t="s">
        <v>1605</v>
      </c>
      <c r="C52" s="104" t="s">
        <v>1613</v>
      </c>
      <c r="D52" s="105" t="s">
        <v>497</v>
      </c>
      <c r="E52" s="106">
        <v>3</v>
      </c>
      <c r="F52" s="107" t="s">
        <v>1607</v>
      </c>
      <c r="G52" s="107">
        <v>0.377</v>
      </c>
      <c r="H52" s="108">
        <v>52432</v>
      </c>
      <c r="I52" s="109">
        <v>5.3849999999999998</v>
      </c>
      <c r="J52" s="110">
        <v>1201</v>
      </c>
      <c r="K52" s="111">
        <v>-0.84760344311933622</v>
      </c>
      <c r="L52" s="111">
        <v>1.3489114023129811</v>
      </c>
      <c r="M52" s="111">
        <v>-25.240688338073955</v>
      </c>
      <c r="N52" s="111">
        <v>42.649792737369047</v>
      </c>
      <c r="O52" s="111">
        <v>31.617934776322123</v>
      </c>
      <c r="P52" s="108">
        <v>2080</v>
      </c>
      <c r="Q52" s="112">
        <v>10797</v>
      </c>
      <c r="R52" s="113">
        <v>1</v>
      </c>
    </row>
    <row r="53" spans="1:18" ht="12.75" x14ac:dyDescent="0.2">
      <c r="A53" s="104" t="s">
        <v>1604</v>
      </c>
      <c r="B53" s="104" t="s">
        <v>1605</v>
      </c>
      <c r="C53" s="104" t="s">
        <v>1613</v>
      </c>
      <c r="D53" s="105" t="s">
        <v>1609</v>
      </c>
      <c r="E53" s="106">
        <v>1</v>
      </c>
      <c r="F53" s="107" t="s">
        <v>1607</v>
      </c>
      <c r="G53" s="107">
        <v>0.63900000000000001</v>
      </c>
      <c r="H53" s="114">
        <v>50642</v>
      </c>
      <c r="I53" s="115">
        <v>3.5720000000000001</v>
      </c>
      <c r="J53" s="110">
        <v>1202</v>
      </c>
      <c r="K53" s="116">
        <v>-0.84290215195368345</v>
      </c>
      <c r="L53" s="117">
        <v>2.1820904351838717</v>
      </c>
      <c r="M53" s="118">
        <v>-26.684284772120712</v>
      </c>
      <c r="N53" s="117">
        <v>42.597276312769615</v>
      </c>
      <c r="O53" s="117">
        <v>19.521315719061935</v>
      </c>
      <c r="P53" s="114">
        <v>2487</v>
      </c>
      <c r="Q53" s="119">
        <v>7760</v>
      </c>
      <c r="R53" s="113">
        <v>1</v>
      </c>
    </row>
    <row r="54" spans="1:18" ht="12.75" x14ac:dyDescent="0.2">
      <c r="A54" s="104" t="s">
        <v>1604</v>
      </c>
      <c r="B54" s="104" t="s">
        <v>1605</v>
      </c>
      <c r="C54" s="104" t="s">
        <v>1613</v>
      </c>
      <c r="D54" s="105" t="s">
        <v>1609</v>
      </c>
      <c r="E54" s="106">
        <v>2</v>
      </c>
      <c r="F54" s="107" t="s">
        <v>1607</v>
      </c>
      <c r="G54" s="105">
        <v>1.649</v>
      </c>
      <c r="H54" s="114">
        <v>50607</v>
      </c>
      <c r="I54" s="115">
        <v>4.67</v>
      </c>
      <c r="J54" s="110">
        <v>1203</v>
      </c>
      <c r="K54" s="116">
        <v>0.7437950358081612</v>
      </c>
      <c r="L54" s="117">
        <v>2.4990953023381652</v>
      </c>
      <c r="M54" s="118">
        <v>-26.685277330657314</v>
      </c>
      <c r="N54" s="117">
        <v>41.091048598201368</v>
      </c>
      <c r="O54" s="117">
        <v>16.442369588609282</v>
      </c>
      <c r="P54" s="114">
        <v>3748</v>
      </c>
      <c r="Q54" s="119">
        <v>9086</v>
      </c>
      <c r="R54" s="113">
        <v>1</v>
      </c>
    </row>
    <row r="55" spans="1:18" ht="12.75" x14ac:dyDescent="0.2">
      <c r="A55" s="104" t="s">
        <v>1604</v>
      </c>
      <c r="B55" s="104" t="s">
        <v>1605</v>
      </c>
      <c r="C55" s="104" t="s">
        <v>1613</v>
      </c>
      <c r="D55" s="105" t="s">
        <v>1609</v>
      </c>
      <c r="E55" s="113">
        <v>3</v>
      </c>
      <c r="F55" s="107" t="s">
        <v>1607</v>
      </c>
      <c r="G55" s="107">
        <v>0</v>
      </c>
      <c r="H55" s="113"/>
      <c r="I55" s="104"/>
      <c r="J55" s="110">
        <v>1204</v>
      </c>
      <c r="K55" s="126"/>
      <c r="L55" s="104"/>
      <c r="M55" s="127"/>
      <c r="N55" s="104"/>
      <c r="O55" s="104"/>
      <c r="P55" s="113"/>
      <c r="Q55" s="113"/>
      <c r="R55" s="113"/>
    </row>
    <row r="56" spans="1:18" ht="12.75" x14ac:dyDescent="0.2">
      <c r="A56" s="104" t="s">
        <v>1604</v>
      </c>
      <c r="B56" s="104" t="s">
        <v>1614</v>
      </c>
      <c r="C56" s="104" t="s">
        <v>1615</v>
      </c>
      <c r="D56" s="105" t="s">
        <v>1550</v>
      </c>
      <c r="E56" s="106">
        <v>1</v>
      </c>
      <c r="F56" s="107" t="s">
        <v>1616</v>
      </c>
      <c r="G56" s="105">
        <v>2.6789999999999998</v>
      </c>
      <c r="H56" s="108">
        <v>52495</v>
      </c>
      <c r="I56" s="109">
        <v>4.4260000000000002</v>
      </c>
      <c r="J56" s="110">
        <v>1253</v>
      </c>
      <c r="K56" s="111">
        <v>-6.1179812150507411</v>
      </c>
      <c r="L56" s="111">
        <v>2.3553843919193271</v>
      </c>
      <c r="M56" s="111">
        <v>-29.346666872772495</v>
      </c>
      <c r="N56" s="111">
        <v>54.033897199770976</v>
      </c>
      <c r="O56" s="111">
        <v>22.940585572845919</v>
      </c>
      <c r="P56" s="108">
        <v>3106</v>
      </c>
      <c r="Q56" s="112">
        <v>10979</v>
      </c>
      <c r="R56" s="113">
        <v>1</v>
      </c>
    </row>
    <row r="57" spans="1:18" ht="12.75" x14ac:dyDescent="0.2">
      <c r="A57" s="104" t="s">
        <v>1604</v>
      </c>
      <c r="B57" s="104" t="s">
        <v>1614</v>
      </c>
      <c r="C57" s="104" t="s">
        <v>1615</v>
      </c>
      <c r="D57" s="105" t="s">
        <v>1550</v>
      </c>
      <c r="E57" s="106">
        <v>2</v>
      </c>
      <c r="F57" s="107" t="s">
        <v>1616</v>
      </c>
      <c r="G57" s="105">
        <v>1.4580000000000002</v>
      </c>
      <c r="H57" s="114">
        <v>50617</v>
      </c>
      <c r="I57" s="115">
        <v>5.181</v>
      </c>
      <c r="J57" s="110">
        <v>1254</v>
      </c>
      <c r="K57" s="116">
        <v>-5.4110414525403634</v>
      </c>
      <c r="L57" s="117">
        <v>1.9206988682894288</v>
      </c>
      <c r="M57" s="118">
        <v>-29.959727942905154</v>
      </c>
      <c r="N57" s="117">
        <v>49.161040208098939</v>
      </c>
      <c r="O57" s="117">
        <v>25.595391875188472</v>
      </c>
      <c r="P57" s="114">
        <v>3064</v>
      </c>
      <c r="Q57" s="119">
        <v>10805</v>
      </c>
      <c r="R57" s="113">
        <v>1</v>
      </c>
    </row>
    <row r="58" spans="1:18" ht="12.75" x14ac:dyDescent="0.2">
      <c r="A58" s="104" t="s">
        <v>1604</v>
      </c>
      <c r="B58" s="104" t="s">
        <v>1614</v>
      </c>
      <c r="C58" s="104" t="s">
        <v>1615</v>
      </c>
      <c r="D58" s="105" t="s">
        <v>1550</v>
      </c>
      <c r="E58" s="106">
        <v>3</v>
      </c>
      <c r="F58" s="107" t="s">
        <v>1616</v>
      </c>
      <c r="G58" s="105">
        <v>1.7769999999999999</v>
      </c>
      <c r="H58" s="114">
        <v>50634</v>
      </c>
      <c r="I58" s="115">
        <v>4.0439999999999996</v>
      </c>
      <c r="J58" s="110">
        <v>1255</v>
      </c>
      <c r="K58" s="116">
        <v>-7.0023509771595425</v>
      </c>
      <c r="L58" s="117">
        <v>1.7085688850755578</v>
      </c>
      <c r="M58" s="118">
        <v>-29.61233245509468</v>
      </c>
      <c r="N58" s="117">
        <v>48.938326726875992</v>
      </c>
      <c r="O58" s="117">
        <v>28.642876008310193</v>
      </c>
      <c r="P58" s="114">
        <v>2204</v>
      </c>
      <c r="Q58" s="119">
        <v>9360</v>
      </c>
      <c r="R58" s="113">
        <v>1</v>
      </c>
    </row>
    <row r="59" spans="1:18" ht="12.75" x14ac:dyDescent="0.2">
      <c r="A59" s="104" t="s">
        <v>1604</v>
      </c>
      <c r="B59" s="104" t="s">
        <v>1614</v>
      </c>
      <c r="C59" s="104" t="s">
        <v>1615</v>
      </c>
      <c r="D59" s="105" t="s">
        <v>1608</v>
      </c>
      <c r="E59" s="106">
        <v>1</v>
      </c>
      <c r="F59" s="107" t="s">
        <v>1616</v>
      </c>
      <c r="G59" s="104">
        <v>8.9339999999999993</v>
      </c>
      <c r="H59" s="114">
        <v>50655</v>
      </c>
      <c r="I59" s="115">
        <v>5.3719999999999999</v>
      </c>
      <c r="J59" s="110">
        <v>1256</v>
      </c>
      <c r="K59" s="116">
        <v>-6.4839200117805031</v>
      </c>
      <c r="L59" s="117">
        <v>2.553924514662818</v>
      </c>
      <c r="M59" s="118">
        <v>-30.118006945190459</v>
      </c>
      <c r="N59" s="117">
        <v>55.578469856596939</v>
      </c>
      <c r="O59" s="117">
        <v>21.7619861266474</v>
      </c>
      <c r="P59" s="114">
        <v>4625</v>
      </c>
      <c r="Q59" s="119">
        <v>12588</v>
      </c>
      <c r="R59" s="113">
        <v>1</v>
      </c>
    </row>
    <row r="60" spans="1:18" ht="12.75" x14ac:dyDescent="0.2">
      <c r="A60" s="104" t="s">
        <v>1604</v>
      </c>
      <c r="B60" s="104" t="s">
        <v>1614</v>
      </c>
      <c r="C60" s="104" t="s">
        <v>1615</v>
      </c>
      <c r="D60" s="105" t="s">
        <v>1608</v>
      </c>
      <c r="E60" s="106">
        <v>2</v>
      </c>
      <c r="F60" s="107" t="s">
        <v>1616</v>
      </c>
      <c r="G60" s="104">
        <v>3.6170000000000004</v>
      </c>
      <c r="H60" s="119"/>
      <c r="I60" s="117"/>
      <c r="J60" s="110">
        <v>1257</v>
      </c>
      <c r="K60" s="116"/>
      <c r="L60" s="117"/>
      <c r="M60" s="118"/>
      <c r="N60" s="117"/>
      <c r="O60" s="117"/>
      <c r="P60" s="119"/>
      <c r="Q60" s="119"/>
      <c r="R60" s="113"/>
    </row>
    <row r="61" spans="1:18" ht="12.75" x14ac:dyDescent="0.2">
      <c r="A61" s="104" t="s">
        <v>1604</v>
      </c>
      <c r="B61" s="104" t="s">
        <v>1614</v>
      </c>
      <c r="C61" s="104" t="s">
        <v>1615</v>
      </c>
      <c r="D61" s="105" t="s">
        <v>1608</v>
      </c>
      <c r="E61" s="106">
        <v>3</v>
      </c>
      <c r="F61" s="107" t="s">
        <v>1616</v>
      </c>
      <c r="G61" s="104">
        <v>2.6160000000000001</v>
      </c>
      <c r="H61" s="119"/>
      <c r="I61" s="117"/>
      <c r="J61" s="110">
        <v>1258</v>
      </c>
      <c r="K61" s="116"/>
      <c r="L61" s="117"/>
      <c r="M61" s="118"/>
      <c r="N61" s="117"/>
      <c r="O61" s="117"/>
      <c r="P61" s="119"/>
      <c r="Q61" s="119"/>
      <c r="R61" s="113"/>
    </row>
    <row r="62" spans="1:18" ht="12.75" x14ac:dyDescent="0.2">
      <c r="A62" s="104" t="s">
        <v>1604</v>
      </c>
      <c r="B62" s="104" t="s">
        <v>1614</v>
      </c>
      <c r="C62" s="104" t="s">
        <v>1615</v>
      </c>
      <c r="D62" s="105" t="s">
        <v>497</v>
      </c>
      <c r="E62" s="106">
        <v>1</v>
      </c>
      <c r="F62" s="107" t="s">
        <v>1616</v>
      </c>
      <c r="G62" s="104">
        <v>1.1640000000000001</v>
      </c>
      <c r="H62" s="108">
        <v>52956</v>
      </c>
      <c r="I62" s="109">
        <v>4.1470000000000002</v>
      </c>
      <c r="J62" s="110">
        <v>1259</v>
      </c>
      <c r="K62" s="111">
        <v>-4.4685292061282951</v>
      </c>
      <c r="L62" s="111">
        <v>2.1814346330454955</v>
      </c>
      <c r="M62" s="111">
        <v>-30.363299388779037</v>
      </c>
      <c r="N62" s="111">
        <v>42.298536684138533</v>
      </c>
      <c r="O62" s="111">
        <v>19.39023798530495</v>
      </c>
      <c r="P62" s="119"/>
      <c r="Q62" s="119"/>
      <c r="R62" s="113"/>
    </row>
    <row r="63" spans="1:18" ht="12.75" x14ac:dyDescent="0.2">
      <c r="A63" s="104" t="s">
        <v>1604</v>
      </c>
      <c r="B63" s="104" t="s">
        <v>1614</v>
      </c>
      <c r="C63" s="104" t="s">
        <v>1615</v>
      </c>
      <c r="D63" s="105" t="s">
        <v>497</v>
      </c>
      <c r="E63" s="113">
        <v>2</v>
      </c>
      <c r="F63" s="107" t="s">
        <v>1616</v>
      </c>
      <c r="G63" s="104">
        <v>2.629</v>
      </c>
      <c r="H63" s="108">
        <v>52503</v>
      </c>
      <c r="I63" s="109">
        <v>4.66</v>
      </c>
      <c r="J63" s="110">
        <v>1260</v>
      </c>
      <c r="K63" s="111">
        <v>-3.4088098294108473</v>
      </c>
      <c r="L63" s="111">
        <v>4.012169921605139</v>
      </c>
      <c r="M63" s="111">
        <v>-30.008517684787538</v>
      </c>
      <c r="N63" s="111">
        <v>46.035562377863691</v>
      </c>
      <c r="O63" s="111">
        <v>11.473981231444544</v>
      </c>
      <c r="P63" s="108">
        <v>5628</v>
      </c>
      <c r="Q63" s="112">
        <v>10135</v>
      </c>
      <c r="R63" s="113">
        <v>1</v>
      </c>
    </row>
    <row r="64" spans="1:18" ht="12.75" x14ac:dyDescent="0.2">
      <c r="A64" s="104" t="s">
        <v>1604</v>
      </c>
      <c r="B64" s="104" t="s">
        <v>1614</v>
      </c>
      <c r="C64" s="104" t="s">
        <v>1615</v>
      </c>
      <c r="D64" s="105" t="s">
        <v>497</v>
      </c>
      <c r="E64" s="106">
        <v>3</v>
      </c>
      <c r="F64" s="107" t="s">
        <v>1616</v>
      </c>
      <c r="G64" s="104">
        <v>3.6959999999999997</v>
      </c>
      <c r="H64" s="108">
        <v>52438</v>
      </c>
      <c r="I64" s="109">
        <v>4.2789999999999999</v>
      </c>
      <c r="J64" s="110">
        <v>1261</v>
      </c>
      <c r="K64" s="111">
        <v>-4.3019146527697369</v>
      </c>
      <c r="L64" s="111">
        <v>3.1376607487196839</v>
      </c>
      <c r="M64" s="111">
        <v>-29.575473791141814</v>
      </c>
      <c r="N64" s="111">
        <v>47.514557141407437</v>
      </c>
      <c r="O64" s="111">
        <v>15.143306095407432</v>
      </c>
      <c r="P64" s="108">
        <v>3733</v>
      </c>
      <c r="Q64" s="112">
        <v>9592</v>
      </c>
      <c r="R64" s="113">
        <v>1</v>
      </c>
    </row>
    <row r="65" spans="1:18" ht="12.75" x14ac:dyDescent="0.2">
      <c r="A65" s="104" t="s">
        <v>1604</v>
      </c>
      <c r="B65" s="104" t="s">
        <v>1614</v>
      </c>
      <c r="C65" s="104" t="s">
        <v>1615</v>
      </c>
      <c r="D65" s="105" t="s">
        <v>1609</v>
      </c>
      <c r="E65" s="106">
        <v>1</v>
      </c>
      <c r="F65" s="107" t="s">
        <v>1616</v>
      </c>
      <c r="G65" s="104">
        <v>8.427999999999999</v>
      </c>
      <c r="H65" s="108">
        <v>53153</v>
      </c>
      <c r="I65" s="109">
        <v>4.5590000000000002</v>
      </c>
      <c r="J65" s="110">
        <v>1262</v>
      </c>
      <c r="K65" s="111">
        <v>-2.7452184033188098</v>
      </c>
      <c r="L65" s="111">
        <v>3.9178087452558783</v>
      </c>
      <c r="M65" s="111">
        <v>-29.114939038055599</v>
      </c>
      <c r="N65" s="111">
        <v>46.598700058582438</v>
      </c>
      <c r="O65" s="111">
        <v>11.894072194057294</v>
      </c>
      <c r="P65" s="108">
        <v>5379</v>
      </c>
      <c r="Q65" s="112">
        <v>10399</v>
      </c>
      <c r="R65" s="113">
        <v>1</v>
      </c>
    </row>
    <row r="66" spans="1:18" ht="12.75" x14ac:dyDescent="0.2">
      <c r="A66" s="104" t="s">
        <v>1604</v>
      </c>
      <c r="B66" s="104" t="s">
        <v>1614</v>
      </c>
      <c r="C66" s="104" t="s">
        <v>1615</v>
      </c>
      <c r="D66" s="105" t="s">
        <v>1609</v>
      </c>
      <c r="E66" s="106">
        <v>2</v>
      </c>
      <c r="F66" s="107" t="s">
        <v>1616</v>
      </c>
      <c r="G66" s="105">
        <v>12.599</v>
      </c>
      <c r="H66" s="108">
        <v>53130</v>
      </c>
      <c r="I66" s="109">
        <v>4.1390000000000002</v>
      </c>
      <c r="J66" s="110">
        <v>1263</v>
      </c>
      <c r="K66" s="111">
        <v>-2.7241519576771318</v>
      </c>
      <c r="L66" s="111">
        <v>4.161394079903534</v>
      </c>
      <c r="M66" s="111">
        <v>-29.529066028088501</v>
      </c>
      <c r="N66" s="111">
        <v>48.131561890582624</v>
      </c>
      <c r="O66" s="111">
        <v>11.566210977956302</v>
      </c>
      <c r="P66" s="108">
        <v>5032</v>
      </c>
      <c r="Q66" s="112">
        <v>9916</v>
      </c>
      <c r="R66" s="113">
        <v>1</v>
      </c>
    </row>
    <row r="67" spans="1:18" ht="12.75" x14ac:dyDescent="0.2">
      <c r="A67" s="104" t="s">
        <v>1604</v>
      </c>
      <c r="B67" s="104" t="s">
        <v>1614</v>
      </c>
      <c r="C67" s="104" t="s">
        <v>1615</v>
      </c>
      <c r="D67" s="105" t="s">
        <v>1609</v>
      </c>
      <c r="E67" s="113">
        <v>3</v>
      </c>
      <c r="F67" s="107" t="s">
        <v>1616</v>
      </c>
      <c r="G67" s="104">
        <v>8.1009999999999991</v>
      </c>
      <c r="H67" s="108">
        <v>52517</v>
      </c>
      <c r="I67" s="109">
        <v>4.4029999999999996</v>
      </c>
      <c r="J67" s="110">
        <v>1264</v>
      </c>
      <c r="K67" s="111">
        <v>-3.2451286581803158</v>
      </c>
      <c r="L67" s="111">
        <v>2.7733696069846565</v>
      </c>
      <c r="M67" s="111">
        <v>-28.721782906311599</v>
      </c>
      <c r="N67" s="111">
        <v>47.60721971475644</v>
      </c>
      <c r="O67" s="111">
        <v>17.165840281388729</v>
      </c>
      <c r="P67" s="108">
        <v>3597</v>
      </c>
      <c r="Q67" s="112">
        <v>9943</v>
      </c>
      <c r="R67" s="113">
        <v>1</v>
      </c>
    </row>
    <row r="68" spans="1:18" ht="12.75" x14ac:dyDescent="0.2">
      <c r="A68" s="104" t="s">
        <v>1604</v>
      </c>
      <c r="B68" s="104" t="s">
        <v>1614</v>
      </c>
      <c r="C68" s="104" t="s">
        <v>1617</v>
      </c>
      <c r="D68" s="105" t="s">
        <v>1550</v>
      </c>
      <c r="E68" s="106">
        <v>1</v>
      </c>
      <c r="F68" s="107" t="s">
        <v>1616</v>
      </c>
      <c r="G68" s="104">
        <v>0</v>
      </c>
      <c r="H68" s="113"/>
      <c r="I68" s="104"/>
      <c r="J68" s="110">
        <v>1313</v>
      </c>
      <c r="K68" s="126"/>
      <c r="L68" s="104"/>
      <c r="M68" s="127"/>
      <c r="N68" s="104"/>
      <c r="O68" s="104"/>
      <c r="P68" s="113"/>
      <c r="Q68" s="113"/>
      <c r="R68" s="113"/>
    </row>
    <row r="69" spans="1:18" ht="12.75" x14ac:dyDescent="0.2">
      <c r="A69" s="104" t="s">
        <v>1604</v>
      </c>
      <c r="B69" s="104" t="s">
        <v>1614</v>
      </c>
      <c r="C69" s="104" t="s">
        <v>1617</v>
      </c>
      <c r="D69" s="105" t="s">
        <v>1550</v>
      </c>
      <c r="E69" s="106">
        <v>2</v>
      </c>
      <c r="F69" s="107" t="s">
        <v>1616</v>
      </c>
      <c r="G69" s="104">
        <v>0</v>
      </c>
      <c r="H69" s="113"/>
      <c r="I69" s="104"/>
      <c r="J69" s="110">
        <v>1314</v>
      </c>
      <c r="K69" s="126"/>
      <c r="L69" s="104"/>
      <c r="M69" s="127"/>
      <c r="N69" s="104"/>
      <c r="O69" s="104"/>
      <c r="P69" s="113"/>
      <c r="Q69" s="113"/>
      <c r="R69" s="113"/>
    </row>
    <row r="70" spans="1:18" ht="12.75" x14ac:dyDescent="0.2">
      <c r="A70" s="104" t="s">
        <v>1604</v>
      </c>
      <c r="B70" s="104" t="s">
        <v>1614</v>
      </c>
      <c r="C70" s="104" t="s">
        <v>1617</v>
      </c>
      <c r="D70" s="105" t="s">
        <v>1550</v>
      </c>
      <c r="E70" s="106">
        <v>3</v>
      </c>
      <c r="F70" s="107" t="s">
        <v>1616</v>
      </c>
      <c r="G70" s="104">
        <v>0</v>
      </c>
      <c r="H70" s="113"/>
      <c r="I70" s="104"/>
      <c r="J70" s="110">
        <v>1315</v>
      </c>
      <c r="K70" s="126"/>
      <c r="L70" s="104"/>
      <c r="M70" s="127"/>
      <c r="N70" s="104"/>
      <c r="O70" s="104"/>
      <c r="P70" s="113"/>
      <c r="Q70" s="113"/>
      <c r="R70" s="113"/>
    </row>
    <row r="71" spans="1:18" ht="12.75" x14ac:dyDescent="0.2">
      <c r="A71" s="104" t="s">
        <v>1604</v>
      </c>
      <c r="B71" s="104" t="s">
        <v>1614</v>
      </c>
      <c r="C71" s="104" t="s">
        <v>1617</v>
      </c>
      <c r="D71" s="105" t="s">
        <v>1608</v>
      </c>
      <c r="E71" s="106">
        <v>1</v>
      </c>
      <c r="F71" s="107" t="s">
        <v>1616</v>
      </c>
      <c r="G71" s="104">
        <v>0</v>
      </c>
      <c r="H71" s="113"/>
      <c r="I71" s="104"/>
      <c r="J71" s="110">
        <v>1316</v>
      </c>
      <c r="K71" s="126"/>
      <c r="L71" s="104"/>
      <c r="M71" s="127"/>
      <c r="N71" s="104"/>
      <c r="O71" s="104"/>
      <c r="P71" s="113"/>
      <c r="Q71" s="113"/>
      <c r="R71" s="113"/>
    </row>
    <row r="72" spans="1:18" ht="12.75" x14ac:dyDescent="0.2">
      <c r="A72" s="104" t="s">
        <v>1604</v>
      </c>
      <c r="B72" s="104" t="s">
        <v>1614</v>
      </c>
      <c r="C72" s="104" t="s">
        <v>1617</v>
      </c>
      <c r="D72" s="105" t="s">
        <v>1608</v>
      </c>
      <c r="E72" s="106">
        <v>2</v>
      </c>
      <c r="F72" s="107" t="s">
        <v>1616</v>
      </c>
      <c r="G72" s="104">
        <v>0.39400000000000002</v>
      </c>
      <c r="H72" s="113"/>
      <c r="I72" s="104"/>
      <c r="J72" s="110">
        <v>1317</v>
      </c>
      <c r="K72" s="126"/>
      <c r="L72" s="104"/>
      <c r="M72" s="127"/>
      <c r="N72" s="104"/>
      <c r="O72" s="104"/>
      <c r="P72" s="113"/>
      <c r="Q72" s="113"/>
      <c r="R72" s="113"/>
    </row>
    <row r="73" spans="1:18" ht="12.75" x14ac:dyDescent="0.2">
      <c r="A73" s="104" t="s">
        <v>1604</v>
      </c>
      <c r="B73" s="104" t="s">
        <v>1614</v>
      </c>
      <c r="C73" s="104" t="s">
        <v>1617</v>
      </c>
      <c r="D73" s="105" t="s">
        <v>1608</v>
      </c>
      <c r="E73" s="106">
        <v>3</v>
      </c>
      <c r="F73" s="107" t="s">
        <v>1616</v>
      </c>
      <c r="G73" s="104">
        <v>0</v>
      </c>
      <c r="H73" s="113"/>
      <c r="I73" s="104"/>
      <c r="J73" s="110">
        <v>1318</v>
      </c>
      <c r="K73" s="126"/>
      <c r="L73" s="104"/>
      <c r="M73" s="127"/>
      <c r="N73" s="104"/>
      <c r="O73" s="104"/>
      <c r="P73" s="113"/>
      <c r="Q73" s="113"/>
      <c r="R73" s="113"/>
    </row>
    <row r="74" spans="1:18" ht="12.75" x14ac:dyDescent="0.2">
      <c r="A74" s="104" t="s">
        <v>1604</v>
      </c>
      <c r="B74" s="104" t="s">
        <v>1614</v>
      </c>
      <c r="C74" s="104" t="s">
        <v>1617</v>
      </c>
      <c r="D74" s="105" t="s">
        <v>497</v>
      </c>
      <c r="E74" s="106">
        <v>1</v>
      </c>
      <c r="F74" s="107" t="s">
        <v>1616</v>
      </c>
      <c r="G74" s="104">
        <v>0</v>
      </c>
      <c r="H74" s="114">
        <v>50635</v>
      </c>
      <c r="I74" s="115">
        <v>3.746</v>
      </c>
      <c r="J74" s="110">
        <v>1319</v>
      </c>
      <c r="K74" s="116">
        <v>-3.6879290901077884</v>
      </c>
      <c r="L74" s="117">
        <v>0.86266469922448508</v>
      </c>
      <c r="M74" s="118">
        <v>-30.671392413648316</v>
      </c>
      <c r="N74" s="117">
        <v>36.2251950218673</v>
      </c>
      <c r="O74" s="117">
        <v>41.992207464189605</v>
      </c>
      <c r="P74" s="114">
        <v>973</v>
      </c>
      <c r="Q74" s="119">
        <v>7091</v>
      </c>
      <c r="R74" s="119">
        <v>1</v>
      </c>
    </row>
    <row r="75" spans="1:18" ht="12.75" x14ac:dyDescent="0.2">
      <c r="A75" s="104" t="s">
        <v>1604</v>
      </c>
      <c r="B75" s="104" t="s">
        <v>1614</v>
      </c>
      <c r="C75" s="104" t="s">
        <v>1617</v>
      </c>
      <c r="D75" s="105" t="s">
        <v>497</v>
      </c>
      <c r="E75" s="113">
        <v>2</v>
      </c>
      <c r="F75" s="107" t="s">
        <v>1616</v>
      </c>
      <c r="G75" s="104">
        <v>0.8640000000000001</v>
      </c>
      <c r="H75" s="114">
        <v>50604</v>
      </c>
      <c r="I75" s="115">
        <v>5.2869999999999999</v>
      </c>
      <c r="J75" s="110">
        <v>1320</v>
      </c>
      <c r="K75" s="116">
        <v>-0.20573456029791282</v>
      </c>
      <c r="L75" s="117">
        <v>2.1215750282641657</v>
      </c>
      <c r="M75" s="118">
        <v>-26.861952750172353</v>
      </c>
      <c r="N75" s="117">
        <v>45.710030917947002</v>
      </c>
      <c r="O75" s="117">
        <v>21.545328498396835</v>
      </c>
      <c r="P75" s="114">
        <v>3383</v>
      </c>
      <c r="Q75" s="119">
        <v>10351</v>
      </c>
      <c r="R75" s="113">
        <v>1</v>
      </c>
    </row>
    <row r="76" spans="1:18" ht="12.75" x14ac:dyDescent="0.2">
      <c r="A76" s="104" t="s">
        <v>1604</v>
      </c>
      <c r="B76" s="104" t="s">
        <v>1614</v>
      </c>
      <c r="C76" s="104" t="s">
        <v>1617</v>
      </c>
      <c r="D76" s="105" t="s">
        <v>497</v>
      </c>
      <c r="E76" s="106">
        <v>3</v>
      </c>
      <c r="F76" s="107" t="s">
        <v>1616</v>
      </c>
      <c r="G76" s="104">
        <v>1.82</v>
      </c>
      <c r="H76" s="108">
        <v>52436</v>
      </c>
      <c r="I76" s="109">
        <v>4.0410000000000004</v>
      </c>
      <c r="J76" s="110">
        <v>1321</v>
      </c>
      <c r="K76" s="111">
        <v>-0.43041551851574855</v>
      </c>
      <c r="L76" s="111">
        <v>2.6026907645249495</v>
      </c>
      <c r="M76" s="111">
        <v>-28.293545306785862</v>
      </c>
      <c r="N76" s="111">
        <v>47.61616185316764</v>
      </c>
      <c r="O76" s="111">
        <v>18.294974763111622</v>
      </c>
      <c r="P76" s="108">
        <v>2896</v>
      </c>
      <c r="Q76" s="112">
        <v>9315</v>
      </c>
      <c r="R76" s="113">
        <v>1</v>
      </c>
    </row>
    <row r="77" spans="1:18" ht="12.75" x14ac:dyDescent="0.2">
      <c r="A77" s="104" t="s">
        <v>1604</v>
      </c>
      <c r="B77" s="104" t="s">
        <v>1614</v>
      </c>
      <c r="C77" s="104" t="s">
        <v>1617</v>
      </c>
      <c r="D77" s="105" t="s">
        <v>1609</v>
      </c>
      <c r="E77" s="106">
        <v>1</v>
      </c>
      <c r="F77" s="107" t="s">
        <v>1616</v>
      </c>
      <c r="G77" s="104">
        <v>0</v>
      </c>
      <c r="H77" s="119"/>
      <c r="I77" s="117"/>
      <c r="J77" s="110">
        <v>1322</v>
      </c>
      <c r="K77" s="116"/>
      <c r="L77" s="117"/>
      <c r="M77" s="118"/>
      <c r="N77" s="117"/>
      <c r="O77" s="117"/>
      <c r="P77" s="119"/>
      <c r="Q77" s="119"/>
      <c r="R77" s="113"/>
    </row>
    <row r="78" spans="1:18" ht="12.75" x14ac:dyDescent="0.2">
      <c r="A78" s="104" t="s">
        <v>1604</v>
      </c>
      <c r="B78" s="104" t="s">
        <v>1614</v>
      </c>
      <c r="C78" s="104" t="s">
        <v>1617</v>
      </c>
      <c r="D78" s="105" t="s">
        <v>1609</v>
      </c>
      <c r="E78" s="106">
        <v>2</v>
      </c>
      <c r="F78" s="107" t="s">
        <v>1616</v>
      </c>
      <c r="G78" s="105">
        <v>0.17399999999999999</v>
      </c>
      <c r="H78" s="108">
        <v>53146</v>
      </c>
      <c r="I78" s="109">
        <v>4.3899999999999997</v>
      </c>
      <c r="J78" s="110">
        <v>1323</v>
      </c>
      <c r="K78" s="111">
        <v>-0.96384578142440702</v>
      </c>
      <c r="L78" s="111">
        <v>2.8739944527269254</v>
      </c>
      <c r="M78" s="111">
        <v>-25.285323630829758</v>
      </c>
      <c r="N78" s="111">
        <v>45.431060533873435</v>
      </c>
      <c r="O78" s="111">
        <v>15.807636820859967</v>
      </c>
      <c r="P78" s="108">
        <v>3679</v>
      </c>
      <c r="Q78" s="112">
        <v>9943</v>
      </c>
      <c r="R78" s="113">
        <v>1</v>
      </c>
    </row>
    <row r="79" spans="1:18" ht="12.75" x14ac:dyDescent="0.2">
      <c r="A79" s="104" t="s">
        <v>1604</v>
      </c>
      <c r="B79" s="104" t="s">
        <v>1614</v>
      </c>
      <c r="C79" s="104" t="s">
        <v>1617</v>
      </c>
      <c r="D79" s="105" t="s">
        <v>1609</v>
      </c>
      <c r="E79" s="113">
        <v>3</v>
      </c>
      <c r="F79" s="107" t="s">
        <v>1616</v>
      </c>
      <c r="G79" s="104">
        <v>0.63800000000000001</v>
      </c>
      <c r="H79" s="108">
        <v>52519</v>
      </c>
      <c r="I79" s="109">
        <v>4.3289999999999997</v>
      </c>
      <c r="J79" s="110">
        <v>1324</v>
      </c>
      <c r="K79" s="111">
        <v>3.0478780627055224E-2</v>
      </c>
      <c r="L79" s="111">
        <v>2.7526316283758661</v>
      </c>
      <c r="M79" s="111">
        <v>-27.788072962016955</v>
      </c>
      <c r="N79" s="111">
        <v>44.768407080377699</v>
      </c>
      <c r="O79" s="111">
        <v>16.263856964686692</v>
      </c>
      <c r="P79" s="108">
        <v>3274</v>
      </c>
      <c r="Q79" s="112">
        <v>8984</v>
      </c>
      <c r="R79" s="113">
        <v>1</v>
      </c>
    </row>
    <row r="80" spans="1:18" ht="12.75" x14ac:dyDescent="0.2">
      <c r="A80" s="104" t="s">
        <v>1604</v>
      </c>
      <c r="B80" s="104" t="s">
        <v>1614</v>
      </c>
      <c r="C80" s="104" t="s">
        <v>1618</v>
      </c>
      <c r="D80" s="105" t="s">
        <v>1550</v>
      </c>
      <c r="E80" s="106">
        <v>1</v>
      </c>
      <c r="F80" s="107" t="s">
        <v>1616</v>
      </c>
      <c r="G80" s="104">
        <v>0</v>
      </c>
      <c r="H80" s="113"/>
      <c r="I80" s="104"/>
      <c r="J80" s="110">
        <v>1373</v>
      </c>
      <c r="K80" s="126"/>
      <c r="L80" s="104"/>
      <c r="M80" s="127"/>
      <c r="N80" s="104"/>
      <c r="O80" s="104"/>
      <c r="P80" s="113"/>
      <c r="Q80" s="113"/>
      <c r="R80" s="113"/>
    </row>
    <row r="81" spans="1:18" ht="12.75" x14ac:dyDescent="0.2">
      <c r="A81" s="104" t="s">
        <v>1604</v>
      </c>
      <c r="B81" s="104" t="s">
        <v>1614</v>
      </c>
      <c r="C81" s="104" t="s">
        <v>1618</v>
      </c>
      <c r="D81" s="105" t="s">
        <v>1550</v>
      </c>
      <c r="E81" s="106">
        <v>2</v>
      </c>
      <c r="F81" s="107" t="s">
        <v>1616</v>
      </c>
      <c r="G81" s="105">
        <v>0.03</v>
      </c>
      <c r="H81" s="108">
        <v>53132</v>
      </c>
      <c r="I81" s="109">
        <v>4.1440000000000001</v>
      </c>
      <c r="J81" s="110">
        <v>1374</v>
      </c>
      <c r="K81" s="111">
        <v>-5.096187020118693</v>
      </c>
      <c r="L81" s="111">
        <v>1.7244190768104399</v>
      </c>
      <c r="M81" s="111">
        <v>-30.018138136259903</v>
      </c>
      <c r="N81" s="111">
        <v>48.601190141763347</v>
      </c>
      <c r="O81" s="111">
        <v>28.184094455541636</v>
      </c>
      <c r="P81" s="108">
        <v>1973</v>
      </c>
      <c r="Q81" s="112">
        <v>10074</v>
      </c>
      <c r="R81" s="113">
        <v>1</v>
      </c>
    </row>
    <row r="82" spans="1:18" ht="12.75" x14ac:dyDescent="0.2">
      <c r="A82" s="104" t="s">
        <v>1604</v>
      </c>
      <c r="B82" s="104" t="s">
        <v>1614</v>
      </c>
      <c r="C82" s="104" t="s">
        <v>1618</v>
      </c>
      <c r="D82" s="105" t="s">
        <v>1550</v>
      </c>
      <c r="E82" s="106">
        <v>3</v>
      </c>
      <c r="F82" s="107" t="s">
        <v>1616</v>
      </c>
      <c r="G82" s="105">
        <v>0.68800000000000006</v>
      </c>
      <c r="H82" s="114">
        <v>50633</v>
      </c>
      <c r="I82" s="115">
        <v>4.0549999999999997</v>
      </c>
      <c r="J82" s="110">
        <v>1375</v>
      </c>
      <c r="K82" s="116">
        <v>-3.064931696648419</v>
      </c>
      <c r="L82" s="117">
        <v>1.4115327936472049</v>
      </c>
      <c r="M82" s="118">
        <v>-30.853030625846362</v>
      </c>
      <c r="N82" s="117">
        <v>47.645549124848813</v>
      </c>
      <c r="O82" s="117">
        <v>33.75447551717118</v>
      </c>
      <c r="P82" s="114">
        <v>1809</v>
      </c>
      <c r="Q82" s="119">
        <v>9220</v>
      </c>
      <c r="R82" s="113">
        <v>1</v>
      </c>
    </row>
    <row r="83" spans="1:18" ht="12.75" x14ac:dyDescent="0.2">
      <c r="A83" s="104" t="s">
        <v>1604</v>
      </c>
      <c r="B83" s="104" t="s">
        <v>1614</v>
      </c>
      <c r="C83" s="104" t="s">
        <v>1618</v>
      </c>
      <c r="D83" s="105" t="s">
        <v>1608</v>
      </c>
      <c r="E83" s="106">
        <v>1</v>
      </c>
      <c r="F83" s="107" t="s">
        <v>1616</v>
      </c>
      <c r="G83" s="104">
        <v>0.627</v>
      </c>
      <c r="H83" s="114">
        <v>50652</v>
      </c>
      <c r="I83" s="115">
        <v>6.3330000000000002</v>
      </c>
      <c r="J83" s="110">
        <v>1376</v>
      </c>
      <c r="K83" s="116">
        <v>-3.7449973135107206</v>
      </c>
      <c r="L83" s="117">
        <v>2.0180121153756234</v>
      </c>
      <c r="M83" s="118">
        <v>-30.875058535784401</v>
      </c>
      <c r="N83" s="117">
        <v>49.724050028443678</v>
      </c>
      <c r="O83" s="117">
        <v>24.64011471962262</v>
      </c>
      <c r="P83" s="114">
        <v>4458</v>
      </c>
      <c r="Q83" s="119">
        <v>13199</v>
      </c>
      <c r="R83" s="113">
        <v>1</v>
      </c>
    </row>
    <row r="84" spans="1:18" ht="12.75" x14ac:dyDescent="0.2">
      <c r="A84" s="104" t="s">
        <v>1604</v>
      </c>
      <c r="B84" s="104" t="s">
        <v>1614</v>
      </c>
      <c r="C84" s="104" t="s">
        <v>1618</v>
      </c>
      <c r="D84" s="105" t="s">
        <v>1608</v>
      </c>
      <c r="E84" s="106">
        <v>2</v>
      </c>
      <c r="F84" s="107" t="s">
        <v>1616</v>
      </c>
      <c r="G84" s="104">
        <v>0.27300000000000002</v>
      </c>
      <c r="H84" s="113"/>
      <c r="I84" s="104"/>
      <c r="J84" s="110">
        <v>1377</v>
      </c>
      <c r="K84" s="126"/>
      <c r="L84" s="104"/>
      <c r="M84" s="127"/>
      <c r="N84" s="104"/>
      <c r="O84" s="104"/>
      <c r="P84" s="113"/>
      <c r="Q84" s="113"/>
      <c r="R84" s="113"/>
    </row>
    <row r="85" spans="1:18" ht="12.75" x14ac:dyDescent="0.2">
      <c r="A85" s="104" t="s">
        <v>1604</v>
      </c>
      <c r="B85" s="104" t="s">
        <v>1614</v>
      </c>
      <c r="C85" s="104" t="s">
        <v>1618</v>
      </c>
      <c r="D85" s="105" t="s">
        <v>1608</v>
      </c>
      <c r="E85" s="106">
        <v>3</v>
      </c>
      <c r="F85" s="107" t="s">
        <v>1616</v>
      </c>
      <c r="G85" s="104">
        <v>2.3079999999999998</v>
      </c>
      <c r="H85" s="113"/>
      <c r="I85" s="104"/>
      <c r="J85" s="110">
        <v>1378</v>
      </c>
      <c r="K85" s="126"/>
      <c r="L85" s="104"/>
      <c r="M85" s="127"/>
      <c r="N85" s="104"/>
      <c r="O85" s="104"/>
      <c r="P85" s="113"/>
      <c r="Q85" s="113"/>
      <c r="R85" s="113"/>
    </row>
    <row r="86" spans="1:18" ht="12.75" x14ac:dyDescent="0.2">
      <c r="A86" s="104" t="s">
        <v>1604</v>
      </c>
      <c r="B86" s="104" t="s">
        <v>1614</v>
      </c>
      <c r="C86" s="104" t="s">
        <v>1618</v>
      </c>
      <c r="D86" s="105" t="s">
        <v>497</v>
      </c>
      <c r="E86" s="106">
        <v>1</v>
      </c>
      <c r="F86" s="107" t="s">
        <v>1616</v>
      </c>
      <c r="G86" s="104">
        <v>1.121</v>
      </c>
      <c r="H86" s="108">
        <v>53142</v>
      </c>
      <c r="I86" s="109">
        <v>4.3460000000000001</v>
      </c>
      <c r="J86" s="110">
        <v>1379</v>
      </c>
      <c r="K86" s="111">
        <v>-2.564444252711815</v>
      </c>
      <c r="L86" s="111">
        <v>2.3637903757348431</v>
      </c>
      <c r="M86" s="111">
        <v>-30.574780615089718</v>
      </c>
      <c r="N86" s="111">
        <v>47.316825757458325</v>
      </c>
      <c r="O86" s="111">
        <v>20.017352741250885</v>
      </c>
      <c r="P86" s="108">
        <v>2903</v>
      </c>
      <c r="Q86" s="112">
        <v>10145</v>
      </c>
      <c r="R86" s="113">
        <v>1</v>
      </c>
    </row>
    <row r="87" spans="1:18" ht="12.75" x14ac:dyDescent="0.2">
      <c r="A87" s="104" t="s">
        <v>1604</v>
      </c>
      <c r="B87" s="104" t="s">
        <v>1614</v>
      </c>
      <c r="C87" s="104" t="s">
        <v>1618</v>
      </c>
      <c r="D87" s="105" t="s">
        <v>497</v>
      </c>
      <c r="E87" s="113">
        <v>2</v>
      </c>
      <c r="F87" s="107" t="s">
        <v>1616</v>
      </c>
      <c r="G87" s="104">
        <v>1.327</v>
      </c>
      <c r="H87" s="108">
        <v>52504</v>
      </c>
      <c r="I87" s="109">
        <v>5.101</v>
      </c>
      <c r="J87" s="110">
        <v>1380</v>
      </c>
      <c r="K87" s="111">
        <v>-0.18677077391528707</v>
      </c>
      <c r="L87" s="111">
        <v>3.2017089554718074</v>
      </c>
      <c r="M87" s="111">
        <v>-30.394254281612284</v>
      </c>
      <c r="N87" s="111">
        <v>46.222002379203239</v>
      </c>
      <c r="O87" s="111">
        <v>14.436665862525881</v>
      </c>
      <c r="P87" s="108">
        <v>4839</v>
      </c>
      <c r="Q87" s="112">
        <v>10791</v>
      </c>
      <c r="R87" s="113">
        <v>1</v>
      </c>
    </row>
    <row r="88" spans="1:18" ht="12.75" x14ac:dyDescent="0.2">
      <c r="A88" s="104" t="s">
        <v>1604</v>
      </c>
      <c r="B88" s="104" t="s">
        <v>1614</v>
      </c>
      <c r="C88" s="104" t="s">
        <v>1618</v>
      </c>
      <c r="D88" s="105" t="s">
        <v>497</v>
      </c>
      <c r="E88" s="106">
        <v>3</v>
      </c>
      <c r="F88" s="107" t="s">
        <v>1616</v>
      </c>
      <c r="G88" s="104">
        <v>0.28200000000000003</v>
      </c>
      <c r="H88" s="108">
        <v>52435</v>
      </c>
      <c r="I88" s="109">
        <v>5.0289999999999999</v>
      </c>
      <c r="J88" s="110">
        <v>1381</v>
      </c>
      <c r="K88" s="111">
        <v>-2.4222196182783935</v>
      </c>
      <c r="L88" s="111">
        <v>2.85673629723675</v>
      </c>
      <c r="M88" s="111">
        <v>-29.347581064607883</v>
      </c>
      <c r="N88" s="111">
        <v>45.997936597819098</v>
      </c>
      <c r="O88" s="111">
        <v>16.101568997569625</v>
      </c>
      <c r="P88" s="108">
        <v>4188</v>
      </c>
      <c r="Q88" s="112">
        <v>10811</v>
      </c>
      <c r="R88" s="113">
        <v>1</v>
      </c>
    </row>
    <row r="89" spans="1:18" ht="12.75" x14ac:dyDescent="0.2">
      <c r="A89" s="104" t="s">
        <v>1604</v>
      </c>
      <c r="B89" s="104" t="s">
        <v>1614</v>
      </c>
      <c r="C89" s="104" t="s">
        <v>1618</v>
      </c>
      <c r="D89" s="105" t="s">
        <v>1609</v>
      </c>
      <c r="E89" s="106">
        <v>1</v>
      </c>
      <c r="F89" s="107" t="s">
        <v>1616</v>
      </c>
      <c r="G89" s="104">
        <v>0.318</v>
      </c>
      <c r="H89" s="114">
        <v>50636</v>
      </c>
      <c r="I89" s="115">
        <v>3.6920000000000002</v>
      </c>
      <c r="J89" s="110">
        <v>1382</v>
      </c>
      <c r="K89" s="116">
        <v>-1.4423543946381554</v>
      </c>
      <c r="L89" s="117">
        <v>2.8122461426408423</v>
      </c>
      <c r="M89" s="118">
        <v>-30.961219506335912</v>
      </c>
      <c r="N89" s="117">
        <v>46.093465403179529</v>
      </c>
      <c r="O89" s="117">
        <v>16.390267090879682</v>
      </c>
      <c r="P89" s="114">
        <v>3341</v>
      </c>
      <c r="Q89" s="119">
        <v>8388</v>
      </c>
      <c r="R89" s="113">
        <v>1</v>
      </c>
    </row>
    <row r="90" spans="1:18" ht="12.75" x14ac:dyDescent="0.2">
      <c r="A90" s="104" t="s">
        <v>1604</v>
      </c>
      <c r="B90" s="104" t="s">
        <v>1614</v>
      </c>
      <c r="C90" s="104" t="s">
        <v>1618</v>
      </c>
      <c r="D90" s="105" t="s">
        <v>1609</v>
      </c>
      <c r="E90" s="106">
        <v>2</v>
      </c>
      <c r="F90" s="107" t="s">
        <v>1616</v>
      </c>
      <c r="G90" s="105">
        <v>9.0999999999999998E-2</v>
      </c>
      <c r="H90" s="108">
        <v>52950</v>
      </c>
      <c r="I90" s="109">
        <v>4.5039999999999996</v>
      </c>
      <c r="J90" s="110">
        <v>1383</v>
      </c>
      <c r="K90" s="111">
        <v>-0.96375905904494386</v>
      </c>
      <c r="L90" s="111">
        <v>3.9824108154227673</v>
      </c>
      <c r="M90" s="111">
        <v>-30.150808024281133</v>
      </c>
      <c r="N90" s="111">
        <v>49.808856041904306</v>
      </c>
      <c r="O90" s="111">
        <v>12.507211925251028</v>
      </c>
      <c r="P90" s="113"/>
      <c r="Q90" s="113"/>
      <c r="R90" s="113"/>
    </row>
    <row r="91" spans="1:18" ht="12.75" x14ac:dyDescent="0.2">
      <c r="A91" s="104" t="s">
        <v>1604</v>
      </c>
      <c r="B91" s="104" t="s">
        <v>1614</v>
      </c>
      <c r="C91" s="104" t="s">
        <v>1618</v>
      </c>
      <c r="D91" s="105" t="s">
        <v>1609</v>
      </c>
      <c r="E91" s="113">
        <v>3</v>
      </c>
      <c r="F91" s="107" t="s">
        <v>1616</v>
      </c>
      <c r="G91" s="104">
        <v>1.4059999999999999</v>
      </c>
      <c r="H91" s="108">
        <v>52523</v>
      </c>
      <c r="I91" s="109">
        <v>4.9189999999999996</v>
      </c>
      <c r="J91" s="110">
        <v>1384</v>
      </c>
      <c r="K91" s="111">
        <v>-0.9198640196083967</v>
      </c>
      <c r="L91" s="111">
        <v>2.5035005557346932</v>
      </c>
      <c r="M91" s="111">
        <v>-30.658644723100018</v>
      </c>
      <c r="N91" s="111">
        <v>41.516326786522782</v>
      </c>
      <c r="O91" s="111">
        <v>16.583310393689583</v>
      </c>
      <c r="P91" s="108">
        <v>3395</v>
      </c>
      <c r="Q91" s="112">
        <v>9356</v>
      </c>
      <c r="R91" s="113">
        <v>1</v>
      </c>
    </row>
    <row r="92" spans="1:18" ht="12.75" x14ac:dyDescent="0.2">
      <c r="A92" s="104" t="s">
        <v>1604</v>
      </c>
      <c r="B92" s="104" t="s">
        <v>1614</v>
      </c>
      <c r="C92" s="104" t="s">
        <v>1619</v>
      </c>
      <c r="D92" s="105" t="s">
        <v>1550</v>
      </c>
      <c r="E92" s="106">
        <v>1</v>
      </c>
      <c r="F92" s="107" t="s">
        <v>1616</v>
      </c>
      <c r="G92" s="104">
        <v>0</v>
      </c>
      <c r="H92" s="113"/>
      <c r="I92" s="104"/>
      <c r="J92" s="110">
        <v>1433</v>
      </c>
      <c r="K92" s="126"/>
      <c r="L92" s="104"/>
      <c r="M92" s="127"/>
      <c r="N92" s="104"/>
      <c r="O92" s="104"/>
      <c r="P92" s="113"/>
      <c r="Q92" s="113"/>
      <c r="R92" s="113"/>
    </row>
    <row r="93" spans="1:18" ht="12.75" x14ac:dyDescent="0.2">
      <c r="A93" s="104" t="s">
        <v>1604</v>
      </c>
      <c r="B93" s="104" t="s">
        <v>1614</v>
      </c>
      <c r="C93" s="104" t="s">
        <v>1619</v>
      </c>
      <c r="D93" s="105" t="s">
        <v>1550</v>
      </c>
      <c r="E93" s="106">
        <v>2</v>
      </c>
      <c r="F93" s="107" t="s">
        <v>1616</v>
      </c>
      <c r="G93" s="104">
        <v>0</v>
      </c>
      <c r="H93" s="113"/>
      <c r="I93" s="104"/>
      <c r="J93" s="110">
        <v>1434</v>
      </c>
      <c r="K93" s="126"/>
      <c r="L93" s="104"/>
      <c r="M93" s="127"/>
      <c r="N93" s="104"/>
      <c r="O93" s="104"/>
      <c r="P93" s="113"/>
      <c r="Q93" s="113"/>
      <c r="R93" s="113"/>
    </row>
    <row r="94" spans="1:18" ht="12.75" x14ac:dyDescent="0.2">
      <c r="A94" s="104" t="s">
        <v>1604</v>
      </c>
      <c r="B94" s="104" t="s">
        <v>1614</v>
      </c>
      <c r="C94" s="104" t="s">
        <v>1619</v>
      </c>
      <c r="D94" s="105" t="s">
        <v>1550</v>
      </c>
      <c r="E94" s="106">
        <v>3</v>
      </c>
      <c r="F94" s="107" t="s">
        <v>1616</v>
      </c>
      <c r="G94" s="104">
        <v>0</v>
      </c>
      <c r="H94" s="113"/>
      <c r="I94" s="104"/>
      <c r="J94" s="110">
        <v>1435</v>
      </c>
      <c r="K94" s="126"/>
      <c r="L94" s="104"/>
      <c r="M94" s="127"/>
      <c r="N94" s="104"/>
      <c r="O94" s="104"/>
      <c r="P94" s="113"/>
      <c r="Q94" s="113"/>
      <c r="R94" s="113"/>
    </row>
    <row r="95" spans="1:18" ht="12.75" x14ac:dyDescent="0.2">
      <c r="A95" s="104" t="s">
        <v>1604</v>
      </c>
      <c r="B95" s="104" t="s">
        <v>1614</v>
      </c>
      <c r="C95" s="104" t="s">
        <v>1619</v>
      </c>
      <c r="D95" s="105" t="s">
        <v>1608</v>
      </c>
      <c r="E95" s="106">
        <v>1</v>
      </c>
      <c r="F95" s="107" t="s">
        <v>1616</v>
      </c>
      <c r="G95" s="104">
        <v>0.26800000000000002</v>
      </c>
      <c r="H95" s="114">
        <v>50651</v>
      </c>
      <c r="I95" s="115">
        <v>5.2450000000000001</v>
      </c>
      <c r="J95" s="110">
        <v>1436</v>
      </c>
      <c r="K95" s="116">
        <v>-3.7117996353709066</v>
      </c>
      <c r="L95" s="117">
        <v>1.5455228862310393</v>
      </c>
      <c r="M95" s="118">
        <v>-30.155255494195742</v>
      </c>
      <c r="N95" s="117">
        <v>47.652935784480235</v>
      </c>
      <c r="O95" s="117">
        <v>30.832889120579885</v>
      </c>
      <c r="P95" s="114">
        <v>2695</v>
      </c>
      <c r="Q95" s="119">
        <v>11240</v>
      </c>
      <c r="R95" s="113">
        <v>1</v>
      </c>
    </row>
    <row r="96" spans="1:18" ht="12.75" x14ac:dyDescent="0.2">
      <c r="A96" s="104" t="s">
        <v>1604</v>
      </c>
      <c r="B96" s="104" t="s">
        <v>1614</v>
      </c>
      <c r="C96" s="104" t="s">
        <v>1619</v>
      </c>
      <c r="D96" s="105" t="s">
        <v>1608</v>
      </c>
      <c r="E96" s="106">
        <v>2</v>
      </c>
      <c r="F96" s="107" t="s">
        <v>1616</v>
      </c>
      <c r="G96" s="104">
        <v>0</v>
      </c>
      <c r="H96" s="113"/>
      <c r="I96" s="104"/>
      <c r="J96" s="110">
        <v>1437</v>
      </c>
      <c r="K96" s="126"/>
      <c r="L96" s="104"/>
      <c r="M96" s="127"/>
      <c r="N96" s="104"/>
      <c r="O96" s="104"/>
      <c r="P96" s="113"/>
      <c r="Q96" s="113"/>
      <c r="R96" s="113"/>
    </row>
    <row r="97" spans="1:18" ht="12.75" x14ac:dyDescent="0.2">
      <c r="A97" s="104" t="s">
        <v>1604</v>
      </c>
      <c r="B97" s="104" t="s">
        <v>1614</v>
      </c>
      <c r="C97" s="104" t="s">
        <v>1619</v>
      </c>
      <c r="D97" s="105" t="s">
        <v>1608</v>
      </c>
      <c r="E97" s="106">
        <v>3</v>
      </c>
      <c r="F97" s="107" t="s">
        <v>1616</v>
      </c>
      <c r="G97" s="104">
        <v>0.126</v>
      </c>
      <c r="H97" s="113"/>
      <c r="I97" s="104"/>
      <c r="J97" s="110">
        <v>1438</v>
      </c>
      <c r="K97" s="126"/>
      <c r="L97" s="104"/>
      <c r="M97" s="127"/>
      <c r="N97" s="104"/>
      <c r="O97" s="104"/>
      <c r="P97" s="113"/>
      <c r="Q97" s="113"/>
      <c r="R97" s="113"/>
    </row>
    <row r="98" spans="1:18" ht="12.75" x14ac:dyDescent="0.2">
      <c r="A98" s="104" t="s">
        <v>1604</v>
      </c>
      <c r="B98" s="104" t="s">
        <v>1614</v>
      </c>
      <c r="C98" s="104" t="s">
        <v>1619</v>
      </c>
      <c r="D98" s="105" t="s">
        <v>497</v>
      </c>
      <c r="E98" s="106">
        <v>1</v>
      </c>
      <c r="F98" s="107" t="s">
        <v>1616</v>
      </c>
      <c r="G98" s="104">
        <v>0.09</v>
      </c>
      <c r="H98" s="108">
        <v>52955</v>
      </c>
      <c r="I98" s="109">
        <v>4.3780000000000001</v>
      </c>
      <c r="J98" s="110">
        <v>1439</v>
      </c>
      <c r="K98" s="111">
        <v>-2.527574895074113</v>
      </c>
      <c r="L98" s="111">
        <v>2.2381072151139834</v>
      </c>
      <c r="M98" s="111">
        <v>-30.626626007941514</v>
      </c>
      <c r="N98" s="111">
        <v>44.122959953364493</v>
      </c>
      <c r="O98" s="111">
        <v>19.714408521361822</v>
      </c>
      <c r="P98" s="113"/>
      <c r="Q98" s="113"/>
      <c r="R98" s="113">
        <v>1</v>
      </c>
    </row>
    <row r="99" spans="1:18" ht="12.75" x14ac:dyDescent="0.2">
      <c r="A99" s="104" t="s">
        <v>1604</v>
      </c>
      <c r="B99" s="104" t="s">
        <v>1614</v>
      </c>
      <c r="C99" s="104" t="s">
        <v>1619</v>
      </c>
      <c r="D99" s="105" t="s">
        <v>497</v>
      </c>
      <c r="E99" s="113">
        <v>2</v>
      </c>
      <c r="F99" s="107" t="s">
        <v>1616</v>
      </c>
      <c r="G99" s="104">
        <v>0</v>
      </c>
      <c r="H99" s="113"/>
      <c r="I99" s="104"/>
      <c r="J99" s="110">
        <v>1440</v>
      </c>
      <c r="K99" s="126"/>
      <c r="L99" s="104"/>
      <c r="M99" s="127"/>
      <c r="N99" s="104"/>
      <c r="O99" s="104"/>
      <c r="P99" s="113"/>
      <c r="Q99" s="113"/>
      <c r="R99" s="113"/>
    </row>
    <row r="100" spans="1:18" ht="12.75" x14ac:dyDescent="0.2">
      <c r="A100" s="104" t="s">
        <v>1604</v>
      </c>
      <c r="B100" s="104" t="s">
        <v>1614</v>
      </c>
      <c r="C100" s="104" t="s">
        <v>1619</v>
      </c>
      <c r="D100" s="105" t="s">
        <v>497</v>
      </c>
      <c r="E100" s="106">
        <v>3</v>
      </c>
      <c r="F100" s="107" t="s">
        <v>1616</v>
      </c>
      <c r="G100" s="104">
        <v>0</v>
      </c>
      <c r="H100" s="113"/>
      <c r="I100" s="104"/>
      <c r="J100" s="110">
        <v>1441</v>
      </c>
      <c r="K100" s="126"/>
      <c r="L100" s="104"/>
      <c r="M100" s="127"/>
      <c r="N100" s="104"/>
      <c r="O100" s="104"/>
      <c r="P100" s="113"/>
      <c r="Q100" s="113"/>
      <c r="R100" s="113"/>
    </row>
    <row r="101" spans="1:18" ht="12.75" x14ac:dyDescent="0.2">
      <c r="A101" s="104" t="s">
        <v>1604</v>
      </c>
      <c r="B101" s="104" t="s">
        <v>1614</v>
      </c>
      <c r="C101" s="104" t="s">
        <v>1619</v>
      </c>
      <c r="D101" s="105" t="s">
        <v>1609</v>
      </c>
      <c r="E101" s="106">
        <v>1</v>
      </c>
      <c r="F101" s="107" t="s">
        <v>1616</v>
      </c>
      <c r="G101" s="104">
        <v>0</v>
      </c>
      <c r="H101" s="113"/>
      <c r="I101" s="104"/>
      <c r="J101" s="110">
        <v>1442</v>
      </c>
      <c r="K101" s="126"/>
      <c r="L101" s="104"/>
      <c r="M101" s="127"/>
      <c r="N101" s="104"/>
      <c r="O101" s="104"/>
      <c r="P101" s="113"/>
      <c r="Q101" s="113"/>
      <c r="R101" s="113"/>
    </row>
    <row r="102" spans="1:18" ht="12.75" x14ac:dyDescent="0.2">
      <c r="A102" s="104" t="s">
        <v>1604</v>
      </c>
      <c r="B102" s="104" t="s">
        <v>1614</v>
      </c>
      <c r="C102" s="104" t="s">
        <v>1619</v>
      </c>
      <c r="D102" s="105" t="s">
        <v>1609</v>
      </c>
      <c r="E102" s="106">
        <v>2</v>
      </c>
      <c r="F102" s="107" t="s">
        <v>1616</v>
      </c>
      <c r="G102" s="104">
        <v>0</v>
      </c>
      <c r="H102" s="113"/>
      <c r="I102" s="104"/>
      <c r="J102" s="110">
        <v>1443</v>
      </c>
      <c r="K102" s="126"/>
      <c r="L102" s="107"/>
      <c r="M102" s="127"/>
      <c r="N102" s="104"/>
      <c r="O102" s="104"/>
      <c r="P102" s="113"/>
      <c r="Q102" s="113"/>
      <c r="R102" s="113"/>
    </row>
    <row r="103" spans="1:18" ht="12.75" x14ac:dyDescent="0.2">
      <c r="A103" s="104" t="s">
        <v>1604</v>
      </c>
      <c r="B103" s="104" t="s">
        <v>1614</v>
      </c>
      <c r="C103" s="104" t="s">
        <v>1619</v>
      </c>
      <c r="D103" s="105" t="s">
        <v>1609</v>
      </c>
      <c r="E103" s="113">
        <v>3</v>
      </c>
      <c r="F103" s="107" t="s">
        <v>1616</v>
      </c>
      <c r="G103" s="104">
        <v>0</v>
      </c>
      <c r="H103" s="113"/>
      <c r="I103" s="104"/>
      <c r="J103" s="110">
        <v>1444</v>
      </c>
      <c r="K103" s="126"/>
      <c r="L103" s="104"/>
      <c r="M103" s="127"/>
      <c r="N103" s="104"/>
      <c r="O103" s="104"/>
      <c r="P103" s="113"/>
      <c r="Q103" s="113"/>
      <c r="R103" s="113"/>
    </row>
    <row r="104" spans="1:18" ht="12.75" x14ac:dyDescent="0.2">
      <c r="A104" s="104" t="s">
        <v>1604</v>
      </c>
      <c r="B104" s="104" t="s">
        <v>1614</v>
      </c>
      <c r="C104" s="104" t="s">
        <v>1620</v>
      </c>
      <c r="D104" s="105" t="s">
        <v>1550</v>
      </c>
      <c r="E104" s="106">
        <v>1</v>
      </c>
      <c r="F104" s="107" t="s">
        <v>1616</v>
      </c>
      <c r="G104" s="105">
        <v>0.105</v>
      </c>
      <c r="H104" s="113"/>
      <c r="I104" s="104"/>
      <c r="J104" s="110">
        <v>1493</v>
      </c>
      <c r="K104" s="126"/>
      <c r="L104" s="104"/>
      <c r="M104" s="127"/>
      <c r="N104" s="104"/>
      <c r="O104" s="104"/>
      <c r="P104" s="113"/>
      <c r="Q104" s="113"/>
      <c r="R104" s="113"/>
    </row>
    <row r="105" spans="1:18" ht="12.75" x14ac:dyDescent="0.2">
      <c r="A105" s="104" t="s">
        <v>1604</v>
      </c>
      <c r="B105" s="104" t="s">
        <v>1614</v>
      </c>
      <c r="C105" s="104" t="s">
        <v>1620</v>
      </c>
      <c r="D105" s="105" t="s">
        <v>1550</v>
      </c>
      <c r="E105" s="106">
        <v>2</v>
      </c>
      <c r="F105" s="107" t="s">
        <v>1616</v>
      </c>
      <c r="G105" s="104">
        <v>0</v>
      </c>
      <c r="H105" s="113"/>
      <c r="I105" s="104"/>
      <c r="J105" s="110">
        <v>1494</v>
      </c>
      <c r="K105" s="126"/>
      <c r="L105" s="104"/>
      <c r="M105" s="127"/>
      <c r="N105" s="104"/>
      <c r="O105" s="104"/>
      <c r="P105" s="113"/>
      <c r="Q105" s="113"/>
      <c r="R105" s="113"/>
    </row>
    <row r="106" spans="1:18" ht="12.75" x14ac:dyDescent="0.2">
      <c r="A106" s="104" t="s">
        <v>1604</v>
      </c>
      <c r="B106" s="104" t="s">
        <v>1614</v>
      </c>
      <c r="C106" s="104" t="s">
        <v>1620</v>
      </c>
      <c r="D106" s="105" t="s">
        <v>1550</v>
      </c>
      <c r="E106" s="106">
        <v>3</v>
      </c>
      <c r="F106" s="107" t="s">
        <v>1616</v>
      </c>
      <c r="G106" s="104">
        <v>0</v>
      </c>
      <c r="H106" s="113"/>
      <c r="I106" s="104"/>
      <c r="J106" s="110">
        <v>1495</v>
      </c>
      <c r="K106" s="126"/>
      <c r="L106" s="104"/>
      <c r="M106" s="127"/>
      <c r="N106" s="104"/>
      <c r="O106" s="104"/>
      <c r="P106" s="113"/>
      <c r="Q106" s="113"/>
      <c r="R106" s="113"/>
    </row>
    <row r="107" spans="1:18" ht="12.75" x14ac:dyDescent="0.2">
      <c r="A107" s="104" t="s">
        <v>1604</v>
      </c>
      <c r="B107" s="104" t="s">
        <v>1614</v>
      </c>
      <c r="C107" s="104" t="s">
        <v>1620</v>
      </c>
      <c r="D107" s="105" t="s">
        <v>1608</v>
      </c>
      <c r="E107" s="106">
        <v>1</v>
      </c>
      <c r="F107" s="107" t="s">
        <v>1616</v>
      </c>
      <c r="G107" s="104">
        <v>0</v>
      </c>
      <c r="H107" s="113"/>
      <c r="I107" s="104"/>
      <c r="J107" s="110">
        <v>1496</v>
      </c>
      <c r="K107" s="126"/>
      <c r="L107" s="104"/>
      <c r="M107" s="127"/>
      <c r="N107" s="104"/>
      <c r="O107" s="104"/>
      <c r="P107" s="113"/>
      <c r="Q107" s="113"/>
      <c r="R107" s="113"/>
    </row>
    <row r="108" spans="1:18" ht="12.75" x14ac:dyDescent="0.2">
      <c r="A108" s="104" t="s">
        <v>1604</v>
      </c>
      <c r="B108" s="104" t="s">
        <v>1614</v>
      </c>
      <c r="C108" s="104" t="s">
        <v>1620</v>
      </c>
      <c r="D108" s="105" t="s">
        <v>1608</v>
      </c>
      <c r="E108" s="106">
        <v>2</v>
      </c>
      <c r="F108" s="107" t="s">
        <v>1616</v>
      </c>
      <c r="G108" s="104">
        <v>0</v>
      </c>
      <c r="H108" s="113"/>
      <c r="I108" s="104"/>
      <c r="J108" s="110">
        <v>1497</v>
      </c>
      <c r="K108" s="126"/>
      <c r="L108" s="104"/>
      <c r="M108" s="127"/>
      <c r="N108" s="104"/>
      <c r="O108" s="104"/>
      <c r="P108" s="113"/>
      <c r="Q108" s="113"/>
      <c r="R108" s="113"/>
    </row>
    <row r="109" spans="1:18" ht="12.75" x14ac:dyDescent="0.2">
      <c r="A109" s="104" t="s">
        <v>1604</v>
      </c>
      <c r="B109" s="104" t="s">
        <v>1614</v>
      </c>
      <c r="C109" s="104" t="s">
        <v>1620</v>
      </c>
      <c r="D109" s="105" t="s">
        <v>1608</v>
      </c>
      <c r="E109" s="106">
        <v>3</v>
      </c>
      <c r="F109" s="107" t="s">
        <v>1616</v>
      </c>
      <c r="G109" s="104">
        <v>0</v>
      </c>
      <c r="H109" s="113"/>
      <c r="I109" s="104"/>
      <c r="J109" s="110">
        <v>1498</v>
      </c>
      <c r="K109" s="126"/>
      <c r="L109" s="104"/>
      <c r="M109" s="127"/>
      <c r="N109" s="104"/>
      <c r="O109" s="104"/>
      <c r="P109" s="113"/>
      <c r="Q109" s="113"/>
      <c r="R109" s="113"/>
    </row>
    <row r="110" spans="1:18" ht="12.75" x14ac:dyDescent="0.2">
      <c r="A110" s="104" t="s">
        <v>1604</v>
      </c>
      <c r="B110" s="104" t="s">
        <v>1614</v>
      </c>
      <c r="C110" s="104" t="s">
        <v>1620</v>
      </c>
      <c r="D110" s="105" t="s">
        <v>497</v>
      </c>
      <c r="E110" s="106">
        <v>1</v>
      </c>
      <c r="F110" s="107" t="s">
        <v>1616</v>
      </c>
      <c r="G110" s="104">
        <v>0</v>
      </c>
      <c r="H110" s="113"/>
      <c r="I110" s="104"/>
      <c r="J110" s="110">
        <v>1499</v>
      </c>
      <c r="K110" s="126"/>
      <c r="L110" s="104"/>
      <c r="M110" s="127"/>
      <c r="N110" s="104"/>
      <c r="O110" s="104"/>
      <c r="P110" s="113"/>
      <c r="Q110" s="113"/>
      <c r="R110" s="113"/>
    </row>
    <row r="111" spans="1:18" ht="12.75" x14ac:dyDescent="0.2">
      <c r="A111" s="104" t="s">
        <v>1604</v>
      </c>
      <c r="B111" s="104" t="s">
        <v>1614</v>
      </c>
      <c r="C111" s="104" t="s">
        <v>1620</v>
      </c>
      <c r="D111" s="105" t="s">
        <v>497</v>
      </c>
      <c r="E111" s="113">
        <v>2</v>
      </c>
      <c r="F111" s="107" t="s">
        <v>1616</v>
      </c>
      <c r="G111" s="104">
        <v>0</v>
      </c>
      <c r="H111" s="113"/>
      <c r="I111" s="104"/>
      <c r="J111" s="110">
        <v>1500</v>
      </c>
      <c r="K111" s="126"/>
      <c r="L111" s="104"/>
      <c r="M111" s="127"/>
      <c r="N111" s="104"/>
      <c r="O111" s="104"/>
      <c r="P111" s="113"/>
      <c r="Q111" s="113"/>
      <c r="R111" s="113"/>
    </row>
    <row r="112" spans="1:18" ht="12.75" x14ac:dyDescent="0.2">
      <c r="A112" s="104" t="s">
        <v>1604</v>
      </c>
      <c r="B112" s="104" t="s">
        <v>1614</v>
      </c>
      <c r="C112" s="104" t="s">
        <v>1620</v>
      </c>
      <c r="D112" s="105" t="s">
        <v>497</v>
      </c>
      <c r="E112" s="106">
        <v>3</v>
      </c>
      <c r="F112" s="107" t="s">
        <v>1616</v>
      </c>
      <c r="G112" s="104">
        <v>0</v>
      </c>
      <c r="H112" s="113"/>
      <c r="I112" s="104"/>
      <c r="J112" s="110">
        <v>1501</v>
      </c>
      <c r="K112" s="126"/>
      <c r="L112" s="104"/>
      <c r="M112" s="127"/>
      <c r="N112" s="104"/>
      <c r="O112" s="104"/>
      <c r="P112" s="113"/>
      <c r="Q112" s="113"/>
      <c r="R112" s="113"/>
    </row>
    <row r="113" spans="1:18" ht="12.75" x14ac:dyDescent="0.2">
      <c r="A113" s="104" t="s">
        <v>1604</v>
      </c>
      <c r="B113" s="104" t="s">
        <v>1614</v>
      </c>
      <c r="C113" s="104" t="s">
        <v>1620</v>
      </c>
      <c r="D113" s="105" t="s">
        <v>1609</v>
      </c>
      <c r="E113" s="106">
        <v>1</v>
      </c>
      <c r="F113" s="107" t="s">
        <v>1616</v>
      </c>
      <c r="G113" s="104">
        <v>0</v>
      </c>
      <c r="H113" s="113"/>
      <c r="I113" s="104"/>
      <c r="J113" s="110">
        <v>1502</v>
      </c>
      <c r="K113" s="126"/>
      <c r="L113" s="104"/>
      <c r="M113" s="127"/>
      <c r="N113" s="104"/>
      <c r="O113" s="104"/>
      <c r="P113" s="113"/>
      <c r="Q113" s="113"/>
      <c r="R113" s="113"/>
    </row>
    <row r="114" spans="1:18" ht="12.75" x14ac:dyDescent="0.2">
      <c r="A114" s="104" t="s">
        <v>1604</v>
      </c>
      <c r="B114" s="104" t="s">
        <v>1614</v>
      </c>
      <c r="C114" s="104" t="s">
        <v>1620</v>
      </c>
      <c r="D114" s="105" t="s">
        <v>1609</v>
      </c>
      <c r="E114" s="106">
        <v>2</v>
      </c>
      <c r="F114" s="107" t="s">
        <v>1616</v>
      </c>
      <c r="G114" s="104">
        <v>0</v>
      </c>
      <c r="H114" s="113"/>
      <c r="I114" s="104"/>
      <c r="J114" s="110">
        <v>1503</v>
      </c>
      <c r="K114" s="126"/>
      <c r="L114" s="104"/>
      <c r="M114" s="127"/>
      <c r="N114" s="104"/>
      <c r="O114" s="104"/>
      <c r="P114" s="113"/>
      <c r="Q114" s="113"/>
      <c r="R114" s="113"/>
    </row>
    <row r="115" spans="1:18" ht="12.75" x14ac:dyDescent="0.2">
      <c r="A115" s="104" t="s">
        <v>1604</v>
      </c>
      <c r="B115" s="104" t="s">
        <v>1614</v>
      </c>
      <c r="C115" s="104" t="s">
        <v>1620</v>
      </c>
      <c r="D115" s="105" t="s">
        <v>1609</v>
      </c>
      <c r="E115" s="113">
        <v>3</v>
      </c>
      <c r="F115" s="107" t="s">
        <v>1616</v>
      </c>
      <c r="G115" s="104">
        <v>0</v>
      </c>
      <c r="H115" s="113"/>
      <c r="I115" s="104"/>
      <c r="J115" s="110">
        <v>1504</v>
      </c>
      <c r="K115" s="126"/>
      <c r="L115" s="104"/>
      <c r="M115" s="127"/>
      <c r="N115" s="104"/>
      <c r="O115" s="104"/>
      <c r="P115" s="113"/>
      <c r="Q115" s="113"/>
      <c r="R115" s="113"/>
    </row>
    <row r="116" spans="1:18" ht="12.75" x14ac:dyDescent="0.2">
      <c r="A116" s="104" t="s">
        <v>1604</v>
      </c>
      <c r="B116" s="104" t="s">
        <v>1621</v>
      </c>
      <c r="C116" s="104" t="s">
        <v>1622</v>
      </c>
      <c r="D116" s="105" t="s">
        <v>1550</v>
      </c>
      <c r="E116" s="106">
        <v>1</v>
      </c>
      <c r="F116" s="107" t="s">
        <v>1616</v>
      </c>
      <c r="G116" s="105">
        <v>3.3380000000000001</v>
      </c>
      <c r="H116" s="108">
        <v>52491</v>
      </c>
      <c r="I116" s="109">
        <v>4.2279999999999998</v>
      </c>
      <c r="J116" s="110">
        <v>1553</v>
      </c>
      <c r="K116" s="111">
        <v>-4.4196650626466774</v>
      </c>
      <c r="L116" s="111">
        <v>1.7685127011929047</v>
      </c>
      <c r="M116" s="111">
        <v>-28.472819820142512</v>
      </c>
      <c r="N116" s="111">
        <v>51.442354375600303</v>
      </c>
      <c r="O116" s="111">
        <v>29.087919097726122</v>
      </c>
      <c r="P116" s="108">
        <v>2197</v>
      </c>
      <c r="Q116" s="112">
        <v>10275</v>
      </c>
      <c r="R116" s="113">
        <v>1</v>
      </c>
    </row>
    <row r="117" spans="1:18" ht="12.75" x14ac:dyDescent="0.2">
      <c r="A117" s="104" t="s">
        <v>1604</v>
      </c>
      <c r="B117" s="104" t="s">
        <v>1621</v>
      </c>
      <c r="C117" s="104" t="s">
        <v>1622</v>
      </c>
      <c r="D117" s="105" t="s">
        <v>1550</v>
      </c>
      <c r="E117" s="106">
        <v>2</v>
      </c>
      <c r="F117" s="107" t="s">
        <v>1616</v>
      </c>
      <c r="G117" s="105">
        <v>6.5719999999999992</v>
      </c>
      <c r="H117" s="114">
        <v>50603</v>
      </c>
      <c r="I117" s="115">
        <v>8.6289999999999996</v>
      </c>
      <c r="J117" s="110">
        <v>1554</v>
      </c>
      <c r="K117" s="116">
        <v>-4.2945819752513907</v>
      </c>
      <c r="L117" s="117">
        <v>1.4180626696866896</v>
      </c>
      <c r="M117" s="118">
        <v>-27.516048825792641</v>
      </c>
      <c r="N117" s="117">
        <v>51.82564267160933</v>
      </c>
      <c r="O117" s="117">
        <v>36.546792874154015</v>
      </c>
      <c r="P117" s="114">
        <v>4107</v>
      </c>
      <c r="Q117" s="119">
        <v>15932</v>
      </c>
      <c r="R117" s="113">
        <v>1</v>
      </c>
    </row>
    <row r="118" spans="1:18" ht="12.75" x14ac:dyDescent="0.2">
      <c r="A118" s="104" t="s">
        <v>1604</v>
      </c>
      <c r="B118" s="104" t="s">
        <v>1621</v>
      </c>
      <c r="C118" s="104" t="s">
        <v>1622</v>
      </c>
      <c r="D118" s="105" t="s">
        <v>1550</v>
      </c>
      <c r="E118" s="106">
        <v>3</v>
      </c>
      <c r="F118" s="107" t="s">
        <v>1616</v>
      </c>
      <c r="G118" s="105">
        <v>1.657</v>
      </c>
      <c r="H118" s="114">
        <v>50632</v>
      </c>
      <c r="I118" s="115">
        <v>3.403</v>
      </c>
      <c r="J118" s="110">
        <v>1555</v>
      </c>
      <c r="K118" s="116">
        <v>-5.301846371137577</v>
      </c>
      <c r="L118" s="117">
        <v>1.722670721162795</v>
      </c>
      <c r="M118" s="118">
        <v>-28.663446494103795</v>
      </c>
      <c r="N118" s="117">
        <v>51.670057116715796</v>
      </c>
      <c r="O118" s="117">
        <v>29.994157607693442</v>
      </c>
      <c r="P118" s="114">
        <v>1853</v>
      </c>
      <c r="Q118" s="119">
        <v>8604</v>
      </c>
      <c r="R118" s="113">
        <v>1</v>
      </c>
    </row>
    <row r="119" spans="1:18" ht="12.75" x14ac:dyDescent="0.2">
      <c r="A119" s="104" t="s">
        <v>1604</v>
      </c>
      <c r="B119" s="104" t="s">
        <v>1621</v>
      </c>
      <c r="C119" s="104" t="s">
        <v>1622</v>
      </c>
      <c r="D119" s="105" t="s">
        <v>1608</v>
      </c>
      <c r="E119" s="106">
        <v>1</v>
      </c>
      <c r="F119" s="107" t="s">
        <v>1616</v>
      </c>
      <c r="G119" s="104">
        <v>7.056</v>
      </c>
      <c r="H119" s="114">
        <v>50650</v>
      </c>
      <c r="I119" s="115">
        <v>5.4269999999999996</v>
      </c>
      <c r="J119" s="110">
        <v>1556</v>
      </c>
      <c r="K119" s="116">
        <v>-4.3057089116507896</v>
      </c>
      <c r="L119" s="117">
        <v>1.8594484670381384</v>
      </c>
      <c r="M119" s="118">
        <v>-29.421358407037523</v>
      </c>
      <c r="N119" s="117">
        <v>53.722357535050797</v>
      </c>
      <c r="O119" s="117">
        <v>28.891554935439316</v>
      </c>
      <c r="P119" s="114">
        <v>3526</v>
      </c>
      <c r="Q119" s="119">
        <v>12524</v>
      </c>
      <c r="R119" s="113">
        <v>1</v>
      </c>
    </row>
    <row r="120" spans="1:18" ht="12.75" x14ac:dyDescent="0.2">
      <c r="A120" s="104" t="s">
        <v>1604</v>
      </c>
      <c r="B120" s="104" t="s">
        <v>1621</v>
      </c>
      <c r="C120" s="104" t="s">
        <v>1622</v>
      </c>
      <c r="D120" s="105" t="s">
        <v>1608</v>
      </c>
      <c r="E120" s="106">
        <v>2</v>
      </c>
      <c r="F120" s="107" t="s">
        <v>1616</v>
      </c>
      <c r="G120" s="104">
        <v>3.839</v>
      </c>
      <c r="H120" s="119"/>
      <c r="I120" s="117"/>
      <c r="J120" s="110">
        <v>1557</v>
      </c>
      <c r="K120" s="116"/>
      <c r="L120" s="117"/>
      <c r="M120" s="118"/>
      <c r="N120" s="117"/>
      <c r="O120" s="117"/>
      <c r="P120" s="119"/>
      <c r="Q120" s="119"/>
      <c r="R120" s="113"/>
    </row>
    <row r="121" spans="1:18" ht="12.75" x14ac:dyDescent="0.2">
      <c r="A121" s="104" t="s">
        <v>1604</v>
      </c>
      <c r="B121" s="104" t="s">
        <v>1621</v>
      </c>
      <c r="C121" s="104" t="s">
        <v>1622</v>
      </c>
      <c r="D121" s="105" t="s">
        <v>1608</v>
      </c>
      <c r="E121" s="106">
        <v>3</v>
      </c>
      <c r="F121" s="107" t="s">
        <v>1616</v>
      </c>
      <c r="G121" s="104">
        <v>4.1360000000000001</v>
      </c>
      <c r="H121" s="119"/>
      <c r="I121" s="117"/>
      <c r="J121" s="110">
        <v>1558</v>
      </c>
      <c r="K121" s="116"/>
      <c r="L121" s="117"/>
      <c r="M121" s="118"/>
      <c r="N121" s="117"/>
      <c r="O121" s="117"/>
      <c r="P121" s="119"/>
      <c r="Q121" s="119"/>
      <c r="R121" s="113"/>
    </row>
    <row r="122" spans="1:18" ht="12.75" x14ac:dyDescent="0.2">
      <c r="A122" s="104" t="s">
        <v>1604</v>
      </c>
      <c r="B122" s="104" t="s">
        <v>1621</v>
      </c>
      <c r="C122" s="104" t="s">
        <v>1622</v>
      </c>
      <c r="D122" s="105" t="s">
        <v>497</v>
      </c>
      <c r="E122" s="106">
        <v>1</v>
      </c>
      <c r="F122" s="107" t="s">
        <v>1616</v>
      </c>
      <c r="G122" s="104">
        <v>3.38</v>
      </c>
      <c r="H122" s="114">
        <v>50610</v>
      </c>
      <c r="I122" s="115">
        <v>5.8129999999999997</v>
      </c>
      <c r="J122" s="110">
        <v>1559</v>
      </c>
      <c r="K122" s="116">
        <v>-3.3274199846807253</v>
      </c>
      <c r="L122" s="117">
        <v>2.1436027684623169</v>
      </c>
      <c r="M122" s="118">
        <v>-28.676349755079613</v>
      </c>
      <c r="N122" s="117">
        <v>46.752409412784843</v>
      </c>
      <c r="O122" s="117">
        <v>21.810202011598456</v>
      </c>
      <c r="P122" s="114">
        <v>4084</v>
      </c>
      <c r="Q122" s="119">
        <v>11607</v>
      </c>
      <c r="R122" s="113">
        <v>1</v>
      </c>
    </row>
    <row r="123" spans="1:18" ht="12.75" x14ac:dyDescent="0.2">
      <c r="A123" s="104" t="s">
        <v>1604</v>
      </c>
      <c r="B123" s="104" t="s">
        <v>1621</v>
      </c>
      <c r="C123" s="104" t="s">
        <v>1622</v>
      </c>
      <c r="D123" s="105" t="s">
        <v>497</v>
      </c>
      <c r="E123" s="113">
        <v>2</v>
      </c>
      <c r="F123" s="107" t="s">
        <v>1616</v>
      </c>
      <c r="G123" s="104">
        <v>5.3860000000000001</v>
      </c>
      <c r="H123" s="108">
        <v>52505</v>
      </c>
      <c r="I123" s="109">
        <v>4.8010000000000002</v>
      </c>
      <c r="J123" s="110">
        <v>1560</v>
      </c>
      <c r="K123" s="111">
        <v>-1.3642831996767497</v>
      </c>
      <c r="L123" s="111">
        <v>2.8415160291222237</v>
      </c>
      <c r="M123" s="111">
        <v>-28.458864499970993</v>
      </c>
      <c r="N123" s="111">
        <v>50.182341216830437</v>
      </c>
      <c r="O123" s="111">
        <v>17.660411098343278</v>
      </c>
      <c r="P123" s="108">
        <v>4147</v>
      </c>
      <c r="Q123" s="112">
        <v>11026</v>
      </c>
      <c r="R123" s="113">
        <v>1</v>
      </c>
    </row>
    <row r="124" spans="1:18" ht="12.75" x14ac:dyDescent="0.2">
      <c r="A124" s="104" t="s">
        <v>1604</v>
      </c>
      <c r="B124" s="104" t="s">
        <v>1621</v>
      </c>
      <c r="C124" s="104" t="s">
        <v>1622</v>
      </c>
      <c r="D124" s="105" t="s">
        <v>497</v>
      </c>
      <c r="E124" s="106">
        <v>3</v>
      </c>
      <c r="F124" s="107" t="s">
        <v>1616</v>
      </c>
      <c r="G124" s="104">
        <v>4.9879999999999995</v>
      </c>
      <c r="H124" s="108">
        <v>52434</v>
      </c>
      <c r="I124" s="109">
        <v>4.0739999999999998</v>
      </c>
      <c r="J124" s="110">
        <v>1561</v>
      </c>
      <c r="K124" s="111">
        <v>-2.2277556431076562</v>
      </c>
      <c r="L124" s="111">
        <v>2.5208343235997743</v>
      </c>
      <c r="M124" s="111">
        <v>-28.750616822429908</v>
      </c>
      <c r="N124" s="111">
        <v>51.176683221466817</v>
      </c>
      <c r="O124" s="111">
        <v>20.301486195406149</v>
      </c>
      <c r="P124" s="108">
        <v>2899</v>
      </c>
      <c r="Q124" s="112">
        <v>10012</v>
      </c>
      <c r="R124" s="113">
        <v>1</v>
      </c>
    </row>
    <row r="125" spans="1:18" ht="12.75" x14ac:dyDescent="0.2">
      <c r="A125" s="104" t="s">
        <v>1604</v>
      </c>
      <c r="B125" s="104" t="s">
        <v>1621</v>
      </c>
      <c r="C125" s="104" t="s">
        <v>1622</v>
      </c>
      <c r="D125" s="105" t="s">
        <v>1609</v>
      </c>
      <c r="E125" s="106">
        <v>1</v>
      </c>
      <c r="F125" s="107" t="s">
        <v>1616</v>
      </c>
      <c r="G125" s="104">
        <v>3.7680000000000002</v>
      </c>
      <c r="H125" s="114">
        <v>50641</v>
      </c>
      <c r="I125" s="115">
        <v>3.6440000000000001</v>
      </c>
      <c r="J125" s="110">
        <v>1562</v>
      </c>
      <c r="K125" s="116">
        <v>-0.85611729907382039</v>
      </c>
      <c r="L125" s="117">
        <v>3.0313044388588199</v>
      </c>
      <c r="M125" s="118">
        <v>-29.105135042891394</v>
      </c>
      <c r="N125" s="117">
        <v>47.331043810621381</v>
      </c>
      <c r="O125" s="117">
        <v>15.614084551810924</v>
      </c>
      <c r="P125" s="114">
        <v>3577</v>
      </c>
      <c r="Q125" s="119">
        <v>8514</v>
      </c>
      <c r="R125" s="113">
        <v>1</v>
      </c>
    </row>
    <row r="126" spans="1:18" ht="12.75" x14ac:dyDescent="0.2">
      <c r="A126" s="104" t="s">
        <v>1604</v>
      </c>
      <c r="B126" s="104" t="s">
        <v>1621</v>
      </c>
      <c r="C126" s="104" t="s">
        <v>1622</v>
      </c>
      <c r="D126" s="105" t="s">
        <v>1609</v>
      </c>
      <c r="E126" s="106">
        <v>2</v>
      </c>
      <c r="F126" s="107" t="s">
        <v>1616</v>
      </c>
      <c r="G126" s="105">
        <v>3.1759999999999997</v>
      </c>
      <c r="H126" s="108">
        <v>53155</v>
      </c>
      <c r="I126" s="109">
        <v>4.4379999999999997</v>
      </c>
      <c r="J126" s="110">
        <v>1563</v>
      </c>
      <c r="K126" s="111">
        <v>-0.65122222713120248</v>
      </c>
      <c r="L126" s="111">
        <v>2.9786897198481057</v>
      </c>
      <c r="M126" s="111">
        <v>-29.098951999810467</v>
      </c>
      <c r="N126" s="111">
        <v>49.696649718155825</v>
      </c>
      <c r="O126" s="111">
        <v>16.684063931536325</v>
      </c>
      <c r="P126" s="108">
        <v>3956</v>
      </c>
      <c r="Q126" s="112">
        <v>10723</v>
      </c>
      <c r="R126" s="113">
        <v>1</v>
      </c>
    </row>
    <row r="127" spans="1:18" ht="12.75" x14ac:dyDescent="0.2">
      <c r="A127" s="104" t="s">
        <v>1604</v>
      </c>
      <c r="B127" s="104" t="s">
        <v>1621</v>
      </c>
      <c r="C127" s="104" t="s">
        <v>1622</v>
      </c>
      <c r="D127" s="105" t="s">
        <v>1609</v>
      </c>
      <c r="E127" s="113">
        <v>3</v>
      </c>
      <c r="F127" s="107" t="s">
        <v>1616</v>
      </c>
      <c r="G127" s="104">
        <v>1.9609999999999999</v>
      </c>
      <c r="H127" s="108">
        <v>52521</v>
      </c>
      <c r="I127" s="109">
        <v>4.1289999999999996</v>
      </c>
      <c r="J127" s="110">
        <v>1564</v>
      </c>
      <c r="K127" s="111">
        <v>-2.7600371870789213</v>
      </c>
      <c r="L127" s="111">
        <v>3.0496740140105545</v>
      </c>
      <c r="M127" s="111">
        <v>-29.38592507407747</v>
      </c>
      <c r="N127" s="111">
        <v>49.195474007537385</v>
      </c>
      <c r="O127" s="111">
        <v>16.131387742272683</v>
      </c>
      <c r="P127" s="108">
        <v>3644</v>
      </c>
      <c r="Q127" s="112">
        <v>9667</v>
      </c>
      <c r="R127" s="113">
        <v>1</v>
      </c>
    </row>
    <row r="128" spans="1:18" ht="12.75" x14ac:dyDescent="0.2">
      <c r="A128" s="104" t="s">
        <v>1604</v>
      </c>
      <c r="B128" s="104" t="s">
        <v>1621</v>
      </c>
      <c r="C128" s="104" t="s">
        <v>1623</v>
      </c>
      <c r="D128" s="105" t="s">
        <v>1550</v>
      </c>
      <c r="E128" s="106">
        <v>1</v>
      </c>
      <c r="F128" s="107" t="s">
        <v>1616</v>
      </c>
      <c r="G128" s="105">
        <v>2.298</v>
      </c>
      <c r="H128" s="108">
        <v>52493</v>
      </c>
      <c r="I128" s="109">
        <v>4.9249999999999998</v>
      </c>
      <c r="J128" s="110">
        <v>1625</v>
      </c>
      <c r="K128" s="111">
        <v>-5.6963781982448261</v>
      </c>
      <c r="L128" s="111">
        <v>1.1299700558765871</v>
      </c>
      <c r="M128" s="111">
        <v>-29.699574211802773</v>
      </c>
      <c r="N128" s="111">
        <v>49.206201582841075</v>
      </c>
      <c r="O128" s="111">
        <v>43.546465082801518</v>
      </c>
      <c r="P128" s="108">
        <v>1589</v>
      </c>
      <c r="Q128" s="112">
        <v>11057</v>
      </c>
      <c r="R128" s="113">
        <v>1</v>
      </c>
    </row>
    <row r="129" spans="1:18" ht="12.75" x14ac:dyDescent="0.2">
      <c r="A129" s="104" t="s">
        <v>1604</v>
      </c>
      <c r="B129" s="104" t="s">
        <v>1621</v>
      </c>
      <c r="C129" s="104" t="s">
        <v>1623</v>
      </c>
      <c r="D129" s="105" t="s">
        <v>1550</v>
      </c>
      <c r="E129" s="106">
        <v>2</v>
      </c>
      <c r="F129" s="107" t="s">
        <v>1616</v>
      </c>
      <c r="G129" s="105">
        <v>2.5850000000000004</v>
      </c>
      <c r="H129" s="114">
        <v>50611</v>
      </c>
      <c r="I129" s="115">
        <v>5.4729999999999999</v>
      </c>
      <c r="J129" s="110">
        <v>1626</v>
      </c>
      <c r="K129" s="116">
        <v>-7.0278633258168215</v>
      </c>
      <c r="L129" s="117">
        <v>0.91045437074881674</v>
      </c>
      <c r="M129" s="118">
        <v>-29.231189977039769</v>
      </c>
      <c r="N129" s="117">
        <v>45.258183996484803</v>
      </c>
      <c r="O129" s="117">
        <v>49.709447777444943</v>
      </c>
      <c r="P129" s="114">
        <v>1515</v>
      </c>
      <c r="Q129" s="119">
        <v>10823</v>
      </c>
      <c r="R129" s="113">
        <v>1</v>
      </c>
    </row>
    <row r="130" spans="1:18" ht="12.75" x14ac:dyDescent="0.2">
      <c r="A130" s="104" t="s">
        <v>1604</v>
      </c>
      <c r="B130" s="104" t="s">
        <v>1621</v>
      </c>
      <c r="C130" s="104" t="s">
        <v>1623</v>
      </c>
      <c r="D130" s="105" t="s">
        <v>1550</v>
      </c>
      <c r="E130" s="106">
        <v>3</v>
      </c>
      <c r="F130" s="107" t="s">
        <v>1616</v>
      </c>
      <c r="G130" s="105">
        <v>2.5720000000000001</v>
      </c>
      <c r="H130" s="114">
        <v>50628</v>
      </c>
      <c r="I130" s="115">
        <v>3.6880000000000002</v>
      </c>
      <c r="J130" s="110">
        <v>1627</v>
      </c>
      <c r="K130" s="116">
        <v>-6.7774739460856095</v>
      </c>
      <c r="L130" s="117">
        <v>1.0063483046731849</v>
      </c>
      <c r="M130" s="118">
        <v>-29.2560039404548</v>
      </c>
      <c r="N130" s="117">
        <v>49.451458548049182</v>
      </c>
      <c r="O130" s="117">
        <v>49.139505992518878</v>
      </c>
      <c r="P130" s="114">
        <v>1147</v>
      </c>
      <c r="Q130" s="119">
        <v>8834</v>
      </c>
      <c r="R130" s="113">
        <v>1</v>
      </c>
    </row>
    <row r="131" spans="1:18" ht="12.75" x14ac:dyDescent="0.2">
      <c r="A131" s="104" t="s">
        <v>1604</v>
      </c>
      <c r="B131" s="104" t="s">
        <v>1621</v>
      </c>
      <c r="C131" s="104" t="s">
        <v>1623</v>
      </c>
      <c r="D131" s="105" t="s">
        <v>1608</v>
      </c>
      <c r="E131" s="106">
        <v>1</v>
      </c>
      <c r="F131" s="107" t="s">
        <v>1616</v>
      </c>
      <c r="G131" s="104">
        <v>6.6210000000000004</v>
      </c>
      <c r="H131" s="114">
        <v>50643</v>
      </c>
      <c r="I131" s="115">
        <v>6.2350000000000003</v>
      </c>
      <c r="J131" s="110">
        <v>1628</v>
      </c>
      <c r="K131" s="116">
        <v>-5.0709251578140062</v>
      </c>
      <c r="L131" s="117">
        <v>1.0429896141384236</v>
      </c>
      <c r="M131" s="118">
        <v>-29.825052140851579</v>
      </c>
      <c r="N131" s="117">
        <v>48.257606457629009</v>
      </c>
      <c r="O131" s="117">
        <v>46.268539785501979</v>
      </c>
      <c r="P131" s="114">
        <v>2125</v>
      </c>
      <c r="Q131" s="119">
        <v>12622</v>
      </c>
      <c r="R131" s="113">
        <v>1</v>
      </c>
    </row>
    <row r="132" spans="1:18" ht="12" customHeight="1" x14ac:dyDescent="0.2">
      <c r="A132" s="104" t="s">
        <v>1604</v>
      </c>
      <c r="B132" s="104" t="s">
        <v>1621</v>
      </c>
      <c r="C132" s="104" t="s">
        <v>1623</v>
      </c>
      <c r="D132" s="105" t="s">
        <v>1608</v>
      </c>
      <c r="E132" s="106">
        <v>2</v>
      </c>
      <c r="F132" s="107" t="s">
        <v>1616</v>
      </c>
      <c r="G132" s="104">
        <v>4.7949999999999999</v>
      </c>
      <c r="H132" s="119"/>
      <c r="I132" s="117"/>
      <c r="J132" s="110">
        <v>1629</v>
      </c>
      <c r="K132" s="116"/>
      <c r="L132" s="117"/>
      <c r="M132" s="118"/>
      <c r="N132" s="117"/>
      <c r="O132" s="117"/>
      <c r="P132" s="119"/>
      <c r="Q132" s="119"/>
      <c r="R132" s="113"/>
    </row>
    <row r="133" spans="1:18" ht="12.75" x14ac:dyDescent="0.2">
      <c r="A133" s="104" t="s">
        <v>1604</v>
      </c>
      <c r="B133" s="104" t="s">
        <v>1621</v>
      </c>
      <c r="C133" s="104" t="s">
        <v>1623</v>
      </c>
      <c r="D133" s="105" t="s">
        <v>1608</v>
      </c>
      <c r="E133" s="106">
        <v>3</v>
      </c>
      <c r="F133" s="107" t="s">
        <v>1616</v>
      </c>
      <c r="G133" s="104">
        <v>3.9790000000000001</v>
      </c>
      <c r="H133" s="119"/>
      <c r="I133" s="117"/>
      <c r="J133" s="110">
        <v>1630</v>
      </c>
      <c r="K133" s="116"/>
      <c r="L133" s="117"/>
      <c r="M133" s="118"/>
      <c r="N133" s="117"/>
      <c r="O133" s="117"/>
      <c r="P133" s="119"/>
      <c r="Q133" s="119"/>
      <c r="R133" s="113"/>
    </row>
    <row r="134" spans="1:18" ht="12.75" x14ac:dyDescent="0.2">
      <c r="A134" s="104" t="s">
        <v>1604</v>
      </c>
      <c r="B134" s="104" t="s">
        <v>1621</v>
      </c>
      <c r="C134" s="104" t="s">
        <v>1623</v>
      </c>
      <c r="D134" s="105" t="s">
        <v>497</v>
      </c>
      <c r="E134" s="106">
        <v>1</v>
      </c>
      <c r="F134" s="107" t="s">
        <v>1616</v>
      </c>
      <c r="G134" s="104">
        <v>3.5299999999999994</v>
      </c>
      <c r="H134" s="114">
        <v>50605</v>
      </c>
      <c r="I134" s="115">
        <v>5.05</v>
      </c>
      <c r="J134" s="110">
        <v>1631</v>
      </c>
      <c r="K134" s="116">
        <v>-3.1204081838221662</v>
      </c>
      <c r="L134" s="117">
        <v>1.7533321533873294</v>
      </c>
      <c r="M134" s="118">
        <v>-29.656997589241744</v>
      </c>
      <c r="N134" s="117">
        <v>48.328289989773353</v>
      </c>
      <c r="O134" s="117">
        <v>27.563682041880131</v>
      </c>
      <c r="P134" s="114">
        <v>2740</v>
      </c>
      <c r="Q134" s="119">
        <v>10668</v>
      </c>
      <c r="R134" s="113">
        <v>1</v>
      </c>
    </row>
    <row r="135" spans="1:18" ht="12.75" x14ac:dyDescent="0.2">
      <c r="A135" s="104" t="s">
        <v>1604</v>
      </c>
      <c r="B135" s="104" t="s">
        <v>1621</v>
      </c>
      <c r="C135" s="104" t="s">
        <v>1623</v>
      </c>
      <c r="D135" s="105" t="s">
        <v>497</v>
      </c>
      <c r="E135" s="113">
        <v>2</v>
      </c>
      <c r="F135" s="107" t="s">
        <v>1616</v>
      </c>
      <c r="G135" s="104">
        <v>2.8780000000000001</v>
      </c>
      <c r="H135" s="108">
        <v>52507</v>
      </c>
      <c r="I135" s="109">
        <v>5.2809999999999997</v>
      </c>
      <c r="J135" s="110">
        <v>1632</v>
      </c>
      <c r="K135" s="111">
        <v>-0.95756028934633708</v>
      </c>
      <c r="L135" s="111">
        <v>2.0696269969375725</v>
      </c>
      <c r="M135" s="111">
        <v>-29.686535667338802</v>
      </c>
      <c r="N135" s="111">
        <v>47.296991084266651</v>
      </c>
      <c r="O135" s="111">
        <v>22.852905936312204</v>
      </c>
      <c r="P135" s="108">
        <v>3264</v>
      </c>
      <c r="Q135" s="112">
        <v>11273</v>
      </c>
      <c r="R135" s="113">
        <v>1</v>
      </c>
    </row>
    <row r="136" spans="1:18" ht="12.75" x14ac:dyDescent="0.2">
      <c r="A136" s="104" t="s">
        <v>1604</v>
      </c>
      <c r="B136" s="104" t="s">
        <v>1621</v>
      </c>
      <c r="C136" s="104" t="s">
        <v>1623</v>
      </c>
      <c r="D136" s="105" t="s">
        <v>497</v>
      </c>
      <c r="E136" s="106">
        <v>3</v>
      </c>
      <c r="F136" s="107" t="s">
        <v>1616</v>
      </c>
      <c r="G136" s="104">
        <v>2.91</v>
      </c>
      <c r="H136" s="108">
        <v>52442</v>
      </c>
      <c r="I136" s="109">
        <v>4.0599999999999996</v>
      </c>
      <c r="J136" s="110">
        <v>1633</v>
      </c>
      <c r="K136" s="111">
        <v>-2.3655794333496916</v>
      </c>
      <c r="L136" s="111">
        <v>1.7882528320688125</v>
      </c>
      <c r="M136" s="111">
        <v>-27.51933075985372</v>
      </c>
      <c r="N136" s="111">
        <v>49.162072620730285</v>
      </c>
      <c r="O136" s="111">
        <v>27.49167888293243</v>
      </c>
      <c r="P136" s="108">
        <v>2039</v>
      </c>
      <c r="Q136" s="112">
        <v>9779</v>
      </c>
      <c r="R136" s="113">
        <v>1</v>
      </c>
    </row>
    <row r="137" spans="1:18" ht="12.75" x14ac:dyDescent="0.2">
      <c r="A137" s="104" t="s">
        <v>1604</v>
      </c>
      <c r="B137" s="104" t="s">
        <v>1621</v>
      </c>
      <c r="C137" s="104" t="s">
        <v>1623</v>
      </c>
      <c r="D137" s="105" t="s">
        <v>1609</v>
      </c>
      <c r="E137" s="106">
        <v>1</v>
      </c>
      <c r="F137" s="107" t="s">
        <v>1616</v>
      </c>
      <c r="G137" s="104">
        <v>1.3760000000000001</v>
      </c>
      <c r="H137" s="114">
        <v>50640</v>
      </c>
      <c r="I137" s="115">
        <v>5.7590000000000003</v>
      </c>
      <c r="J137" s="110">
        <v>1634</v>
      </c>
      <c r="K137" s="116">
        <v>-0.29824181642260816</v>
      </c>
      <c r="L137" s="117">
        <v>2.261194396633404</v>
      </c>
      <c r="M137" s="118">
        <v>-29.113075511184203</v>
      </c>
      <c r="N137" s="117">
        <v>46.509317242686066</v>
      </c>
      <c r="O137" s="117">
        <v>20.56847359604809</v>
      </c>
      <c r="P137" s="114">
        <v>4378</v>
      </c>
      <c r="Q137" s="119">
        <v>11595</v>
      </c>
      <c r="R137" s="113">
        <v>1</v>
      </c>
    </row>
    <row r="138" spans="1:18" ht="12.75" x14ac:dyDescent="0.2">
      <c r="A138" s="104" t="s">
        <v>1604</v>
      </c>
      <c r="B138" s="104" t="s">
        <v>1621</v>
      </c>
      <c r="C138" s="104" t="s">
        <v>1623</v>
      </c>
      <c r="D138" s="105" t="s">
        <v>1609</v>
      </c>
      <c r="E138" s="106">
        <v>2</v>
      </c>
      <c r="F138" s="107" t="s">
        <v>1616</v>
      </c>
      <c r="G138" s="105">
        <v>6.6000000000000003E-2</v>
      </c>
      <c r="H138" s="108">
        <v>52951</v>
      </c>
      <c r="I138" s="109">
        <v>3.4510000000000001</v>
      </c>
      <c r="J138" s="110">
        <v>1635</v>
      </c>
      <c r="K138" s="111">
        <v>4.9376432988832653E-2</v>
      </c>
      <c r="L138" s="111">
        <v>2.4602829534930963</v>
      </c>
      <c r="M138" s="111">
        <v>-30.296196852621804</v>
      </c>
      <c r="N138" s="111">
        <v>40.980753105509237</v>
      </c>
      <c r="O138" s="111">
        <v>16.656926817025248</v>
      </c>
      <c r="P138" s="119"/>
      <c r="Q138" s="119"/>
      <c r="R138" s="113"/>
    </row>
    <row r="139" spans="1:18" ht="12.75" x14ac:dyDescent="0.2">
      <c r="A139" s="104" t="s">
        <v>1604</v>
      </c>
      <c r="B139" s="104" t="s">
        <v>1621</v>
      </c>
      <c r="C139" s="104" t="s">
        <v>1623</v>
      </c>
      <c r="D139" s="105" t="s">
        <v>1609</v>
      </c>
      <c r="E139" s="113">
        <v>3</v>
      </c>
      <c r="F139" s="107" t="s">
        <v>1616</v>
      </c>
      <c r="G139" s="104">
        <v>2.5609999999999999</v>
      </c>
      <c r="H139" s="108">
        <v>52522</v>
      </c>
      <c r="I139" s="109">
        <v>5.1360000000000001</v>
      </c>
      <c r="J139" s="110">
        <v>1636</v>
      </c>
      <c r="K139" s="111">
        <v>-1.2541704117580279</v>
      </c>
      <c r="L139" s="111">
        <v>1.9287142826190533</v>
      </c>
      <c r="M139" s="111">
        <v>-29.010142456900056</v>
      </c>
      <c r="N139" s="111">
        <v>49.052554463628383</v>
      </c>
      <c r="O139" s="111">
        <v>25.432774001662182</v>
      </c>
      <c r="P139" s="108">
        <v>2853</v>
      </c>
      <c r="Q139" s="112">
        <v>11257</v>
      </c>
      <c r="R139" s="113">
        <v>1</v>
      </c>
    </row>
    <row r="140" spans="1:18" ht="12.75" x14ac:dyDescent="0.2">
      <c r="A140" s="104" t="s">
        <v>1604</v>
      </c>
      <c r="B140" s="104" t="s">
        <v>1621</v>
      </c>
      <c r="C140" s="104" t="s">
        <v>1624</v>
      </c>
      <c r="D140" s="105" t="s">
        <v>1550</v>
      </c>
      <c r="E140" s="106">
        <v>1</v>
      </c>
      <c r="F140" s="107" t="s">
        <v>1625</v>
      </c>
      <c r="G140" s="104">
        <v>0</v>
      </c>
      <c r="H140" s="113"/>
      <c r="I140" s="104"/>
      <c r="J140" s="110">
        <v>1697</v>
      </c>
      <c r="K140" s="126"/>
      <c r="L140" s="104"/>
      <c r="M140" s="127"/>
      <c r="N140" s="104"/>
      <c r="O140" s="104"/>
      <c r="P140" s="113"/>
      <c r="Q140" s="113"/>
      <c r="R140" s="113"/>
    </row>
    <row r="141" spans="1:18" ht="12.75" x14ac:dyDescent="0.2">
      <c r="A141" s="104" t="s">
        <v>1604</v>
      </c>
      <c r="B141" s="104" t="s">
        <v>1621</v>
      </c>
      <c r="C141" s="104" t="s">
        <v>1624</v>
      </c>
      <c r="D141" s="105" t="s">
        <v>1550</v>
      </c>
      <c r="E141" s="106">
        <v>2</v>
      </c>
      <c r="F141" s="107" t="s">
        <v>1625</v>
      </c>
      <c r="G141" s="104">
        <v>0</v>
      </c>
      <c r="H141" s="113"/>
      <c r="I141" s="104"/>
      <c r="J141" s="110">
        <v>1698</v>
      </c>
      <c r="K141" s="126"/>
      <c r="L141" s="104"/>
      <c r="M141" s="127"/>
      <c r="N141" s="104"/>
      <c r="O141" s="104"/>
      <c r="P141" s="113"/>
      <c r="Q141" s="113"/>
      <c r="R141" s="113"/>
    </row>
    <row r="142" spans="1:18" ht="12.75" x14ac:dyDescent="0.2">
      <c r="A142" s="104" t="s">
        <v>1604</v>
      </c>
      <c r="B142" s="104" t="s">
        <v>1621</v>
      </c>
      <c r="C142" s="104" t="s">
        <v>1624</v>
      </c>
      <c r="D142" s="105" t="s">
        <v>1550</v>
      </c>
      <c r="E142" s="106">
        <v>3</v>
      </c>
      <c r="F142" s="107" t="s">
        <v>1625</v>
      </c>
      <c r="G142" s="105">
        <v>0.60400000000000009</v>
      </c>
      <c r="H142" s="108">
        <v>53139</v>
      </c>
      <c r="I142" s="109">
        <v>4.282</v>
      </c>
      <c r="J142" s="110">
        <v>1699</v>
      </c>
      <c r="K142" s="111">
        <v>-6.1149557144027584</v>
      </c>
      <c r="L142" s="111">
        <v>1.3662084042099776</v>
      </c>
      <c r="M142" s="111">
        <v>-27.701912390046218</v>
      </c>
      <c r="N142" s="111">
        <v>54.997979861313844</v>
      </c>
      <c r="O142" s="111">
        <v>40.255922662924128</v>
      </c>
      <c r="P142" s="108">
        <v>1594</v>
      </c>
      <c r="Q142" s="112">
        <v>11265</v>
      </c>
      <c r="R142" s="113">
        <v>1</v>
      </c>
    </row>
    <row r="143" spans="1:18" ht="12.75" x14ac:dyDescent="0.2">
      <c r="A143" s="104" t="s">
        <v>1604</v>
      </c>
      <c r="B143" s="104" t="s">
        <v>1621</v>
      </c>
      <c r="C143" s="104" t="s">
        <v>1624</v>
      </c>
      <c r="D143" s="105" t="s">
        <v>1608</v>
      </c>
      <c r="E143" s="106">
        <v>1</v>
      </c>
      <c r="F143" s="107" t="s">
        <v>1625</v>
      </c>
      <c r="G143" s="104">
        <v>0</v>
      </c>
      <c r="H143" s="113"/>
      <c r="I143" s="104"/>
      <c r="J143" s="110">
        <v>1700</v>
      </c>
      <c r="K143" s="126"/>
      <c r="L143" s="104"/>
      <c r="M143" s="127"/>
      <c r="N143" s="104"/>
      <c r="O143" s="104"/>
      <c r="P143" s="113"/>
      <c r="Q143" s="113"/>
      <c r="R143" s="113"/>
    </row>
    <row r="144" spans="1:18" ht="12.75" x14ac:dyDescent="0.2">
      <c r="A144" s="104" t="s">
        <v>1604</v>
      </c>
      <c r="B144" s="104" t="s">
        <v>1621</v>
      </c>
      <c r="C144" s="104" t="s">
        <v>1624</v>
      </c>
      <c r="D144" s="105" t="s">
        <v>1608</v>
      </c>
      <c r="E144" s="106">
        <v>2</v>
      </c>
      <c r="F144" s="107" t="s">
        <v>1625</v>
      </c>
      <c r="G144" s="104">
        <v>0</v>
      </c>
      <c r="H144" s="113"/>
      <c r="I144" s="104"/>
      <c r="J144" s="110">
        <v>1701</v>
      </c>
      <c r="K144" s="126"/>
      <c r="L144" s="104"/>
      <c r="M144" s="127"/>
      <c r="N144" s="104"/>
      <c r="O144" s="104"/>
      <c r="P144" s="113"/>
      <c r="Q144" s="113"/>
      <c r="R144" s="113"/>
    </row>
    <row r="145" spans="1:18" ht="12.75" x14ac:dyDescent="0.2">
      <c r="A145" s="104" t="s">
        <v>1604</v>
      </c>
      <c r="B145" s="104" t="s">
        <v>1621</v>
      </c>
      <c r="C145" s="104" t="s">
        <v>1624</v>
      </c>
      <c r="D145" s="105" t="s">
        <v>1608</v>
      </c>
      <c r="E145" s="106">
        <v>3</v>
      </c>
      <c r="F145" s="107" t="s">
        <v>1625</v>
      </c>
      <c r="G145" s="104">
        <v>0.39500000000000002</v>
      </c>
      <c r="H145" s="108">
        <v>53148</v>
      </c>
      <c r="I145" s="109">
        <v>4.2050000000000001</v>
      </c>
      <c r="J145" s="110">
        <v>1702</v>
      </c>
      <c r="K145" s="111">
        <v>-2.304260254083121</v>
      </c>
      <c r="L145" s="111">
        <v>1.94909935866891</v>
      </c>
      <c r="M145" s="111">
        <v>-27.579306629099328</v>
      </c>
      <c r="N145" s="111">
        <v>53.145278194514262</v>
      </c>
      <c r="O145" s="111">
        <v>27.266582361818916</v>
      </c>
      <c r="P145" s="108">
        <v>2337</v>
      </c>
      <c r="Q145" s="112">
        <v>10829</v>
      </c>
      <c r="R145" s="113">
        <v>1</v>
      </c>
    </row>
    <row r="146" spans="1:18" ht="12.75" x14ac:dyDescent="0.2">
      <c r="A146" s="104" t="s">
        <v>1604</v>
      </c>
      <c r="B146" s="104" t="s">
        <v>1621</v>
      </c>
      <c r="C146" s="104" t="s">
        <v>1624</v>
      </c>
      <c r="D146" s="105" t="s">
        <v>497</v>
      </c>
      <c r="E146" s="106">
        <v>1</v>
      </c>
      <c r="F146" s="107" t="s">
        <v>1625</v>
      </c>
      <c r="G146" s="104">
        <v>0</v>
      </c>
      <c r="H146" s="113"/>
      <c r="I146" s="104"/>
      <c r="J146" s="110">
        <v>1703</v>
      </c>
      <c r="K146" s="126"/>
      <c r="L146" s="104"/>
      <c r="M146" s="127"/>
      <c r="N146" s="104"/>
      <c r="O146" s="104"/>
      <c r="P146" s="113"/>
      <c r="Q146" s="113"/>
      <c r="R146" s="113"/>
    </row>
    <row r="147" spans="1:18" ht="12.75" x14ac:dyDescent="0.2">
      <c r="A147" s="104" t="s">
        <v>1604</v>
      </c>
      <c r="B147" s="104" t="s">
        <v>1621</v>
      </c>
      <c r="C147" s="104" t="s">
        <v>1624</v>
      </c>
      <c r="D147" s="105" t="s">
        <v>497</v>
      </c>
      <c r="E147" s="113">
        <v>2</v>
      </c>
      <c r="F147" s="107" t="s">
        <v>1625</v>
      </c>
      <c r="G147" s="104">
        <v>0</v>
      </c>
      <c r="H147" s="113"/>
      <c r="I147" s="104"/>
      <c r="J147" s="110">
        <v>1704</v>
      </c>
      <c r="K147" s="126"/>
      <c r="L147" s="104"/>
      <c r="M147" s="127"/>
      <c r="N147" s="104"/>
      <c r="O147" s="104"/>
      <c r="P147" s="113"/>
      <c r="Q147" s="113"/>
      <c r="R147" s="113"/>
    </row>
    <row r="148" spans="1:18" ht="12.75" x14ac:dyDescent="0.2">
      <c r="A148" s="104" t="s">
        <v>1604</v>
      </c>
      <c r="B148" s="104" t="s">
        <v>1621</v>
      </c>
      <c r="C148" s="104" t="s">
        <v>1624</v>
      </c>
      <c r="D148" s="105" t="s">
        <v>497</v>
      </c>
      <c r="E148" s="106">
        <v>3</v>
      </c>
      <c r="F148" s="107" t="s">
        <v>1625</v>
      </c>
      <c r="G148" s="104">
        <v>3.2250000000000001</v>
      </c>
      <c r="H148" s="114">
        <v>54747</v>
      </c>
      <c r="I148" s="115">
        <v>4.2220000000000004</v>
      </c>
      <c r="J148" s="114">
        <v>1705</v>
      </c>
      <c r="K148" s="117">
        <v>-1.7351829213681682</v>
      </c>
      <c r="L148" s="117">
        <v>1.9273519638382577</v>
      </c>
      <c r="M148" s="117">
        <v>-29.633105763630702</v>
      </c>
      <c r="N148" s="117">
        <v>54.1479029201275</v>
      </c>
      <c r="O148" s="117">
        <v>28.094454949626193</v>
      </c>
      <c r="P148" s="114">
        <v>2499</v>
      </c>
      <c r="Q148" s="119">
        <v>11628</v>
      </c>
      <c r="R148" s="113">
        <v>1</v>
      </c>
    </row>
    <row r="149" spans="1:18" ht="12.75" x14ac:dyDescent="0.2">
      <c r="A149" s="104" t="s">
        <v>1604</v>
      </c>
      <c r="B149" s="104" t="s">
        <v>1621</v>
      </c>
      <c r="C149" s="104" t="s">
        <v>1624</v>
      </c>
      <c r="D149" s="105" t="s">
        <v>1609</v>
      </c>
      <c r="E149" s="106">
        <v>1</v>
      </c>
      <c r="F149" s="107" t="s">
        <v>1625</v>
      </c>
      <c r="G149" s="104">
        <v>0</v>
      </c>
      <c r="H149" s="113"/>
      <c r="I149" s="104"/>
      <c r="J149" s="110">
        <v>1706</v>
      </c>
      <c r="K149" s="126"/>
      <c r="L149" s="104"/>
      <c r="M149" s="127"/>
      <c r="N149" s="104"/>
      <c r="O149" s="104"/>
      <c r="P149" s="113"/>
      <c r="Q149" s="113"/>
      <c r="R149" s="113"/>
    </row>
    <row r="150" spans="1:18" ht="12.75" x14ac:dyDescent="0.2">
      <c r="A150" s="104" t="s">
        <v>1604</v>
      </c>
      <c r="B150" s="104" t="s">
        <v>1621</v>
      </c>
      <c r="C150" s="104" t="s">
        <v>1624</v>
      </c>
      <c r="D150" s="105" t="s">
        <v>1609</v>
      </c>
      <c r="E150" s="106">
        <v>2</v>
      </c>
      <c r="F150" s="107" t="s">
        <v>1625</v>
      </c>
      <c r="G150" s="104">
        <v>0</v>
      </c>
      <c r="H150" s="113"/>
      <c r="I150" s="104"/>
      <c r="J150" s="110">
        <v>1707</v>
      </c>
      <c r="K150" s="126"/>
      <c r="L150" s="104"/>
      <c r="M150" s="127"/>
      <c r="N150" s="104"/>
      <c r="O150" s="104"/>
      <c r="P150" s="113"/>
      <c r="Q150" s="113"/>
      <c r="R150" s="113"/>
    </row>
    <row r="151" spans="1:18" ht="12.75" x14ac:dyDescent="0.2">
      <c r="A151" s="104" t="s">
        <v>1604</v>
      </c>
      <c r="B151" s="104" t="s">
        <v>1621</v>
      </c>
      <c r="C151" s="104" t="s">
        <v>1624</v>
      </c>
      <c r="D151" s="105" t="s">
        <v>1609</v>
      </c>
      <c r="E151" s="113">
        <v>3</v>
      </c>
      <c r="F151" s="107" t="s">
        <v>1625</v>
      </c>
      <c r="G151" s="104">
        <v>1.0620000000000001</v>
      </c>
      <c r="H151" s="108">
        <v>52945</v>
      </c>
      <c r="I151" s="109">
        <v>4.45</v>
      </c>
      <c r="J151" s="110">
        <v>1708</v>
      </c>
      <c r="K151" s="111">
        <v>-0.37042037854286614</v>
      </c>
      <c r="L151" s="111">
        <v>2.6001272417622388</v>
      </c>
      <c r="M151" s="111">
        <v>-28.356323534621794</v>
      </c>
      <c r="N151" s="111">
        <v>49.050942895720524</v>
      </c>
      <c r="O151" s="111">
        <v>18.864824039332859</v>
      </c>
      <c r="P151" s="113"/>
      <c r="Q151" s="113"/>
      <c r="R151" s="113"/>
    </row>
    <row r="152" spans="1:18" ht="12.75" x14ac:dyDescent="0.2">
      <c r="A152" s="104" t="s">
        <v>1604</v>
      </c>
      <c r="B152" s="104" t="s">
        <v>1621</v>
      </c>
      <c r="C152" s="104" t="s">
        <v>1626</v>
      </c>
      <c r="D152" s="105" t="s">
        <v>1550</v>
      </c>
      <c r="E152" s="106">
        <v>1</v>
      </c>
      <c r="F152" s="107" t="s">
        <v>1616</v>
      </c>
      <c r="G152" s="104">
        <v>0</v>
      </c>
      <c r="H152" s="113"/>
      <c r="I152" s="104"/>
      <c r="J152" s="110">
        <v>1745</v>
      </c>
      <c r="K152" s="126"/>
      <c r="L152" s="104"/>
      <c r="M152" s="127"/>
      <c r="N152" s="104"/>
      <c r="O152" s="104"/>
      <c r="P152" s="113"/>
      <c r="Q152" s="113"/>
      <c r="R152" s="113"/>
    </row>
    <row r="153" spans="1:18" ht="12.75" x14ac:dyDescent="0.2">
      <c r="A153" s="104" t="s">
        <v>1604</v>
      </c>
      <c r="B153" s="104" t="s">
        <v>1621</v>
      </c>
      <c r="C153" s="104" t="s">
        <v>1626</v>
      </c>
      <c r="D153" s="105" t="s">
        <v>1550</v>
      </c>
      <c r="E153" s="106">
        <v>2</v>
      </c>
      <c r="F153" s="107" t="s">
        <v>1616</v>
      </c>
      <c r="G153" s="104">
        <v>0</v>
      </c>
      <c r="H153" s="113"/>
      <c r="I153" s="104"/>
      <c r="J153" s="110">
        <v>1746</v>
      </c>
      <c r="K153" s="126"/>
      <c r="L153" s="104"/>
      <c r="M153" s="127"/>
      <c r="N153" s="104"/>
      <c r="O153" s="104"/>
      <c r="P153" s="113"/>
      <c r="Q153" s="113"/>
      <c r="R153" s="113"/>
    </row>
    <row r="154" spans="1:18" ht="12.75" x14ac:dyDescent="0.2">
      <c r="A154" s="104" t="s">
        <v>1604</v>
      </c>
      <c r="B154" s="104" t="s">
        <v>1621</v>
      </c>
      <c r="C154" s="104" t="s">
        <v>1626</v>
      </c>
      <c r="D154" s="105" t="s">
        <v>1550</v>
      </c>
      <c r="E154" s="106">
        <v>3</v>
      </c>
      <c r="F154" s="107" t="s">
        <v>1616</v>
      </c>
      <c r="G154" s="104">
        <v>0</v>
      </c>
      <c r="H154" s="113"/>
      <c r="I154" s="104"/>
      <c r="J154" s="110">
        <v>1747</v>
      </c>
      <c r="K154" s="126"/>
      <c r="L154" s="104"/>
      <c r="M154" s="127"/>
      <c r="N154" s="104"/>
      <c r="O154" s="104"/>
      <c r="P154" s="113"/>
      <c r="Q154" s="113"/>
      <c r="R154" s="113"/>
    </row>
    <row r="155" spans="1:18" ht="12.75" x14ac:dyDescent="0.2">
      <c r="A155" s="104" t="s">
        <v>1604</v>
      </c>
      <c r="B155" s="104" t="s">
        <v>1621</v>
      </c>
      <c r="C155" s="104" t="s">
        <v>1626</v>
      </c>
      <c r="D155" s="105" t="s">
        <v>1608</v>
      </c>
      <c r="E155" s="106">
        <v>1</v>
      </c>
      <c r="F155" s="107" t="s">
        <v>1616</v>
      </c>
      <c r="G155" s="104">
        <v>0</v>
      </c>
      <c r="H155" s="113"/>
      <c r="I155" s="104"/>
      <c r="J155" s="110">
        <v>1748</v>
      </c>
      <c r="K155" s="126"/>
      <c r="L155" s="104"/>
      <c r="M155" s="127"/>
      <c r="N155" s="104"/>
      <c r="O155" s="104"/>
      <c r="P155" s="113"/>
      <c r="Q155" s="113"/>
      <c r="R155" s="113"/>
    </row>
    <row r="156" spans="1:18" ht="12.75" x14ac:dyDescent="0.2">
      <c r="A156" s="104" t="s">
        <v>1604</v>
      </c>
      <c r="B156" s="104" t="s">
        <v>1621</v>
      </c>
      <c r="C156" s="104" t="s">
        <v>1626</v>
      </c>
      <c r="D156" s="105" t="s">
        <v>1608</v>
      </c>
      <c r="E156" s="106">
        <v>2</v>
      </c>
      <c r="F156" s="107" t="s">
        <v>1616</v>
      </c>
      <c r="G156" s="104">
        <v>0</v>
      </c>
      <c r="H156" s="113"/>
      <c r="I156" s="104"/>
      <c r="J156" s="110">
        <v>1749</v>
      </c>
      <c r="K156" s="126"/>
      <c r="L156" s="104"/>
      <c r="M156" s="127"/>
      <c r="N156" s="104"/>
      <c r="O156" s="104"/>
      <c r="P156" s="113"/>
      <c r="Q156" s="113"/>
      <c r="R156" s="113"/>
    </row>
    <row r="157" spans="1:18" ht="12.75" x14ac:dyDescent="0.2">
      <c r="A157" s="104" t="s">
        <v>1604</v>
      </c>
      <c r="B157" s="104" t="s">
        <v>1621</v>
      </c>
      <c r="C157" s="104" t="s">
        <v>1626</v>
      </c>
      <c r="D157" s="105" t="s">
        <v>1608</v>
      </c>
      <c r="E157" s="106">
        <v>3</v>
      </c>
      <c r="F157" s="107" t="s">
        <v>1616</v>
      </c>
      <c r="G157" s="104">
        <v>0</v>
      </c>
      <c r="H157" s="113"/>
      <c r="I157" s="104"/>
      <c r="J157" s="110">
        <v>1750</v>
      </c>
      <c r="K157" s="126"/>
      <c r="L157" s="104"/>
      <c r="M157" s="127"/>
      <c r="N157" s="104"/>
      <c r="O157" s="104"/>
      <c r="P157" s="113"/>
      <c r="Q157" s="113"/>
      <c r="R157" s="113"/>
    </row>
    <row r="158" spans="1:18" ht="12.75" x14ac:dyDescent="0.2">
      <c r="A158" s="104" t="s">
        <v>1604</v>
      </c>
      <c r="B158" s="104" t="s">
        <v>1621</v>
      </c>
      <c r="C158" s="104" t="s">
        <v>1626</v>
      </c>
      <c r="D158" s="105" t="s">
        <v>497</v>
      </c>
      <c r="E158" s="106">
        <v>1</v>
      </c>
      <c r="F158" s="107" t="s">
        <v>1616</v>
      </c>
      <c r="G158" s="104">
        <v>0</v>
      </c>
      <c r="H158" s="113"/>
      <c r="I158" s="104"/>
      <c r="J158" s="110">
        <v>1751</v>
      </c>
      <c r="K158" s="126"/>
      <c r="L158" s="104"/>
      <c r="M158" s="127"/>
      <c r="N158" s="104"/>
      <c r="O158" s="104"/>
      <c r="P158" s="113"/>
      <c r="Q158" s="113"/>
      <c r="R158" s="113"/>
    </row>
    <row r="159" spans="1:18" ht="12.75" x14ac:dyDescent="0.2">
      <c r="A159" s="104" t="s">
        <v>1604</v>
      </c>
      <c r="B159" s="104" t="s">
        <v>1621</v>
      </c>
      <c r="C159" s="104" t="s">
        <v>1626</v>
      </c>
      <c r="D159" s="105" t="s">
        <v>497</v>
      </c>
      <c r="E159" s="113">
        <v>2</v>
      </c>
      <c r="F159" s="107" t="s">
        <v>1616</v>
      </c>
      <c r="G159" s="104">
        <v>0</v>
      </c>
      <c r="H159" s="113"/>
      <c r="I159" s="104"/>
      <c r="J159" s="110">
        <v>1752</v>
      </c>
      <c r="K159" s="126"/>
      <c r="L159" s="104"/>
      <c r="M159" s="127"/>
      <c r="N159" s="104"/>
      <c r="O159" s="104"/>
      <c r="P159" s="113"/>
      <c r="Q159" s="113"/>
      <c r="R159" s="113"/>
    </row>
    <row r="160" spans="1:18" ht="12.75" x14ac:dyDescent="0.2">
      <c r="A160" s="104" t="s">
        <v>1604</v>
      </c>
      <c r="B160" s="104" t="s">
        <v>1621</v>
      </c>
      <c r="C160" s="104" t="s">
        <v>1626</v>
      </c>
      <c r="D160" s="105" t="s">
        <v>497</v>
      </c>
      <c r="E160" s="106">
        <v>3</v>
      </c>
      <c r="F160" s="107" t="s">
        <v>1616</v>
      </c>
      <c r="G160" s="104">
        <v>2.8000000000000001E-2</v>
      </c>
      <c r="H160" s="108">
        <v>52441</v>
      </c>
      <c r="I160" s="109">
        <v>4.1349999999999998</v>
      </c>
      <c r="J160" s="110">
        <v>1753</v>
      </c>
      <c r="K160" s="111">
        <v>-2.0644051833391881</v>
      </c>
      <c r="L160" s="111">
        <v>2.9038877615885541</v>
      </c>
      <c r="M160" s="111">
        <v>-31.136366517675739</v>
      </c>
      <c r="N160" s="111">
        <v>52.220842429624703</v>
      </c>
      <c r="O160" s="111">
        <v>17.983078795393116</v>
      </c>
      <c r="P160" s="108">
        <v>3482</v>
      </c>
      <c r="Q160" s="112">
        <v>10339</v>
      </c>
      <c r="R160" s="113">
        <v>1</v>
      </c>
    </row>
    <row r="161" spans="1:18" ht="12.75" x14ac:dyDescent="0.2">
      <c r="A161" s="104" t="s">
        <v>1604</v>
      </c>
      <c r="B161" s="104" t="s">
        <v>1621</v>
      </c>
      <c r="C161" s="104" t="s">
        <v>1626</v>
      </c>
      <c r="D161" s="105" t="s">
        <v>1609</v>
      </c>
      <c r="E161" s="106">
        <v>1</v>
      </c>
      <c r="F161" s="107" t="s">
        <v>1616</v>
      </c>
      <c r="G161" s="104">
        <v>0</v>
      </c>
      <c r="H161" s="113"/>
      <c r="I161" s="104"/>
      <c r="J161" s="110">
        <v>1754</v>
      </c>
      <c r="K161" s="126"/>
      <c r="L161" s="104"/>
      <c r="M161" s="127"/>
      <c r="N161" s="104"/>
      <c r="O161" s="104"/>
      <c r="P161" s="113"/>
      <c r="Q161" s="113"/>
      <c r="R161" s="113"/>
    </row>
    <row r="162" spans="1:18" ht="12.75" x14ac:dyDescent="0.2">
      <c r="A162" s="104" t="s">
        <v>1604</v>
      </c>
      <c r="B162" s="104" t="s">
        <v>1621</v>
      </c>
      <c r="C162" s="104" t="s">
        <v>1626</v>
      </c>
      <c r="D162" s="105" t="s">
        <v>1609</v>
      </c>
      <c r="E162" s="106">
        <v>2</v>
      </c>
      <c r="F162" s="107" t="s">
        <v>1616</v>
      </c>
      <c r="G162" s="104">
        <v>0</v>
      </c>
      <c r="H162" s="113"/>
      <c r="I162" s="104"/>
      <c r="J162" s="110">
        <v>1755</v>
      </c>
      <c r="K162" s="126"/>
      <c r="L162" s="104"/>
      <c r="M162" s="127"/>
      <c r="N162" s="104"/>
      <c r="O162" s="104"/>
      <c r="P162" s="113"/>
      <c r="Q162" s="113"/>
      <c r="R162" s="113"/>
    </row>
    <row r="163" spans="1:18" ht="12.75" x14ac:dyDescent="0.2">
      <c r="A163" s="104" t="s">
        <v>1604</v>
      </c>
      <c r="B163" s="104" t="s">
        <v>1621</v>
      </c>
      <c r="C163" s="104" t="s">
        <v>1626</v>
      </c>
      <c r="D163" s="105" t="s">
        <v>1609</v>
      </c>
      <c r="E163" s="113">
        <v>3</v>
      </c>
      <c r="F163" s="107" t="s">
        <v>1616</v>
      </c>
      <c r="G163" s="104">
        <v>3.9710000000000001</v>
      </c>
      <c r="H163" s="113"/>
      <c r="I163" s="104"/>
      <c r="J163" s="110">
        <v>1756</v>
      </c>
      <c r="K163" s="126"/>
      <c r="L163" s="104"/>
      <c r="M163" s="127"/>
      <c r="N163" s="104"/>
      <c r="O163" s="104"/>
      <c r="P163" s="113"/>
      <c r="Q163" s="113"/>
      <c r="R163" s="113"/>
    </row>
    <row r="164" spans="1:18" ht="12.75" x14ac:dyDescent="0.2">
      <c r="A164" s="104" t="s">
        <v>1604</v>
      </c>
      <c r="B164" s="104" t="s">
        <v>1621</v>
      </c>
      <c r="C164" s="104" t="s">
        <v>1627</v>
      </c>
      <c r="D164" s="105" t="s">
        <v>1550</v>
      </c>
      <c r="E164" s="106">
        <v>1</v>
      </c>
      <c r="F164" s="107" t="s">
        <v>1616</v>
      </c>
      <c r="G164" s="105">
        <v>7.0000000000000007E-2</v>
      </c>
      <c r="H164" s="113"/>
      <c r="I164" s="104"/>
      <c r="J164" s="110">
        <v>1817</v>
      </c>
      <c r="K164" s="126"/>
      <c r="L164" s="104"/>
      <c r="M164" s="127"/>
      <c r="N164" s="104"/>
      <c r="O164" s="104"/>
      <c r="P164" s="113"/>
      <c r="Q164" s="113"/>
      <c r="R164" s="113"/>
    </row>
    <row r="165" spans="1:18" ht="12.75" x14ac:dyDescent="0.2">
      <c r="A165" s="104" t="s">
        <v>1604</v>
      </c>
      <c r="B165" s="104" t="s">
        <v>1621</v>
      </c>
      <c r="C165" s="104" t="s">
        <v>1627</v>
      </c>
      <c r="D165" s="105" t="s">
        <v>1550</v>
      </c>
      <c r="E165" s="106">
        <v>2</v>
      </c>
      <c r="F165" s="107" t="s">
        <v>1616</v>
      </c>
      <c r="G165" s="105">
        <v>0.13100000000000001</v>
      </c>
      <c r="H165" s="108">
        <v>53133</v>
      </c>
      <c r="I165" s="109">
        <v>4.1890000000000001</v>
      </c>
      <c r="J165" s="110">
        <v>1818</v>
      </c>
      <c r="K165" s="111">
        <v>-3.6277762307632497</v>
      </c>
      <c r="L165" s="111">
        <v>1.5782389128846961</v>
      </c>
      <c r="M165" s="111">
        <v>-29.869436095819808</v>
      </c>
      <c r="N165" s="111">
        <v>51.496731750111884</v>
      </c>
      <c r="O165" s="111">
        <v>32.629237138746284</v>
      </c>
      <c r="P165" s="108">
        <v>1814</v>
      </c>
      <c r="Q165" s="112">
        <v>10587</v>
      </c>
      <c r="R165" s="113">
        <v>1</v>
      </c>
    </row>
    <row r="166" spans="1:18" ht="12.75" x14ac:dyDescent="0.2">
      <c r="A166" s="104" t="s">
        <v>1604</v>
      </c>
      <c r="B166" s="104" t="s">
        <v>1621</v>
      </c>
      <c r="C166" s="104" t="s">
        <v>1627</v>
      </c>
      <c r="D166" s="105" t="s">
        <v>1550</v>
      </c>
      <c r="E166" s="106">
        <v>3</v>
      </c>
      <c r="F166" s="107" t="s">
        <v>1616</v>
      </c>
      <c r="G166" s="104">
        <v>0</v>
      </c>
      <c r="H166" s="113"/>
      <c r="I166" s="104"/>
      <c r="J166" s="110">
        <v>1819</v>
      </c>
      <c r="K166" s="126"/>
      <c r="L166" s="104"/>
      <c r="M166" s="127"/>
      <c r="N166" s="104"/>
      <c r="O166" s="104"/>
      <c r="P166" s="113"/>
      <c r="Q166" s="113"/>
      <c r="R166" s="113"/>
    </row>
    <row r="167" spans="1:18" ht="12.75" x14ac:dyDescent="0.2">
      <c r="A167" s="104" t="s">
        <v>1604</v>
      </c>
      <c r="B167" s="104" t="s">
        <v>1621</v>
      </c>
      <c r="C167" s="104" t="s">
        <v>1627</v>
      </c>
      <c r="D167" s="105" t="s">
        <v>1608</v>
      </c>
      <c r="E167" s="106">
        <v>1</v>
      </c>
      <c r="F167" s="107" t="s">
        <v>1616</v>
      </c>
      <c r="G167" s="104">
        <v>0</v>
      </c>
      <c r="H167" s="113"/>
      <c r="I167" s="104"/>
      <c r="J167" s="110">
        <v>1820</v>
      </c>
      <c r="K167" s="126"/>
      <c r="L167" s="104"/>
      <c r="M167" s="127"/>
      <c r="N167" s="104"/>
      <c r="O167" s="104"/>
      <c r="P167" s="113"/>
      <c r="Q167" s="113"/>
      <c r="R167" s="113"/>
    </row>
    <row r="168" spans="1:18" ht="12.75" x14ac:dyDescent="0.2">
      <c r="A168" s="104" t="s">
        <v>1604</v>
      </c>
      <c r="B168" s="104" t="s">
        <v>1621</v>
      </c>
      <c r="C168" s="104" t="s">
        <v>1627</v>
      </c>
      <c r="D168" s="105" t="s">
        <v>1608</v>
      </c>
      <c r="E168" s="106">
        <v>2</v>
      </c>
      <c r="F168" s="107" t="s">
        <v>1616</v>
      </c>
      <c r="G168" s="104">
        <v>6.0000000000000001E-3</v>
      </c>
      <c r="H168" s="113"/>
      <c r="I168" s="104"/>
      <c r="J168" s="110">
        <v>1821</v>
      </c>
      <c r="K168" s="126"/>
      <c r="L168" s="104"/>
      <c r="M168" s="127"/>
      <c r="N168" s="104"/>
      <c r="O168" s="104"/>
      <c r="P168" s="113"/>
      <c r="Q168" s="113"/>
      <c r="R168" s="113"/>
    </row>
    <row r="169" spans="1:18" ht="12.75" x14ac:dyDescent="0.2">
      <c r="A169" s="104" t="s">
        <v>1604</v>
      </c>
      <c r="B169" s="104" t="s">
        <v>1621</v>
      </c>
      <c r="C169" s="104" t="s">
        <v>1627</v>
      </c>
      <c r="D169" s="105" t="s">
        <v>1608</v>
      </c>
      <c r="E169" s="106">
        <v>3</v>
      </c>
      <c r="F169" s="107" t="s">
        <v>1616</v>
      </c>
      <c r="G169" s="104">
        <v>0.28699999999999998</v>
      </c>
      <c r="H169" s="113"/>
      <c r="I169" s="104"/>
      <c r="J169" s="110">
        <v>1822</v>
      </c>
      <c r="K169" s="126"/>
      <c r="L169" s="104"/>
      <c r="M169" s="127"/>
      <c r="N169" s="104"/>
      <c r="O169" s="104"/>
      <c r="P169" s="113"/>
      <c r="Q169" s="113"/>
      <c r="R169" s="113"/>
    </row>
    <row r="170" spans="1:18" ht="12.75" x14ac:dyDescent="0.2">
      <c r="A170" s="104" t="s">
        <v>1604</v>
      </c>
      <c r="B170" s="104" t="s">
        <v>1621</v>
      </c>
      <c r="C170" s="104" t="s">
        <v>1627</v>
      </c>
      <c r="D170" s="105" t="s">
        <v>497</v>
      </c>
      <c r="E170" s="106">
        <v>1</v>
      </c>
      <c r="F170" s="107" t="s">
        <v>1616</v>
      </c>
      <c r="G170" s="104">
        <v>0</v>
      </c>
      <c r="H170" s="113"/>
      <c r="I170" s="104"/>
      <c r="J170" s="110">
        <v>1823</v>
      </c>
      <c r="K170" s="126"/>
      <c r="L170" s="104"/>
      <c r="M170" s="127"/>
      <c r="N170" s="104"/>
      <c r="O170" s="104"/>
      <c r="P170" s="113"/>
      <c r="Q170" s="113"/>
      <c r="R170" s="113"/>
    </row>
    <row r="171" spans="1:18" ht="12.75" x14ac:dyDescent="0.2">
      <c r="A171" s="104" t="s">
        <v>1604</v>
      </c>
      <c r="B171" s="104" t="s">
        <v>1621</v>
      </c>
      <c r="C171" s="104" t="s">
        <v>1627</v>
      </c>
      <c r="D171" s="105" t="s">
        <v>497</v>
      </c>
      <c r="E171" s="113">
        <v>2</v>
      </c>
      <c r="F171" s="107" t="s">
        <v>1616</v>
      </c>
      <c r="G171" s="104">
        <v>0.36</v>
      </c>
      <c r="H171" s="113"/>
      <c r="I171" s="104"/>
      <c r="J171" s="110">
        <v>1824</v>
      </c>
      <c r="K171" s="126"/>
      <c r="L171" s="104"/>
      <c r="M171" s="127"/>
      <c r="N171" s="104"/>
      <c r="O171" s="104"/>
      <c r="P171" s="113"/>
      <c r="Q171" s="113"/>
      <c r="R171" s="113"/>
    </row>
    <row r="172" spans="1:18" ht="12.75" x14ac:dyDescent="0.2">
      <c r="A172" s="104" t="s">
        <v>1604</v>
      </c>
      <c r="B172" s="104" t="s">
        <v>1621</v>
      </c>
      <c r="C172" s="104" t="s">
        <v>1627</v>
      </c>
      <c r="D172" s="105" t="s">
        <v>497</v>
      </c>
      <c r="E172" s="106">
        <v>3</v>
      </c>
      <c r="F172" s="107" t="s">
        <v>1616</v>
      </c>
      <c r="G172" s="104">
        <v>0.19500000000000001</v>
      </c>
      <c r="H172" s="113"/>
      <c r="I172" s="104"/>
      <c r="J172" s="110">
        <v>1825</v>
      </c>
      <c r="K172" s="126"/>
      <c r="L172" s="104"/>
      <c r="M172" s="127"/>
      <c r="N172" s="104"/>
      <c r="O172" s="104"/>
      <c r="P172" s="113"/>
      <c r="Q172" s="113"/>
      <c r="R172" s="113"/>
    </row>
    <row r="173" spans="1:18" ht="12.75" x14ac:dyDescent="0.2">
      <c r="A173" s="104" t="s">
        <v>1604</v>
      </c>
      <c r="B173" s="104" t="s">
        <v>1621</v>
      </c>
      <c r="C173" s="104" t="s">
        <v>1627</v>
      </c>
      <c r="D173" s="105" t="s">
        <v>1609</v>
      </c>
      <c r="E173" s="106">
        <v>1</v>
      </c>
      <c r="F173" s="107" t="s">
        <v>1616</v>
      </c>
      <c r="G173" s="104">
        <v>4.5999999999999999E-2</v>
      </c>
      <c r="H173" s="113"/>
      <c r="I173" s="104"/>
      <c r="J173" s="110">
        <v>1826</v>
      </c>
      <c r="K173" s="126"/>
      <c r="L173" s="104"/>
      <c r="M173" s="127"/>
      <c r="N173" s="104"/>
      <c r="O173" s="104"/>
      <c r="P173" s="113"/>
      <c r="Q173" s="113"/>
      <c r="R173" s="113"/>
    </row>
    <row r="174" spans="1:18" ht="12.75" x14ac:dyDescent="0.2">
      <c r="A174" s="104" t="s">
        <v>1604</v>
      </c>
      <c r="B174" s="104" t="s">
        <v>1621</v>
      </c>
      <c r="C174" s="104" t="s">
        <v>1627</v>
      </c>
      <c r="D174" s="105" t="s">
        <v>1609</v>
      </c>
      <c r="E174" s="106">
        <v>2</v>
      </c>
      <c r="F174" s="107" t="s">
        <v>1616</v>
      </c>
      <c r="G174" s="104">
        <v>0</v>
      </c>
      <c r="H174" s="113"/>
      <c r="I174" s="104"/>
      <c r="J174" s="110">
        <v>1827</v>
      </c>
      <c r="K174" s="126"/>
      <c r="L174" s="104"/>
      <c r="M174" s="127"/>
      <c r="N174" s="104"/>
      <c r="O174" s="104"/>
      <c r="P174" s="113"/>
      <c r="Q174" s="113"/>
      <c r="R174" s="113"/>
    </row>
    <row r="175" spans="1:18" ht="12.75" x14ac:dyDescent="0.2">
      <c r="A175" s="104" t="s">
        <v>1604</v>
      </c>
      <c r="B175" s="104" t="s">
        <v>1621</v>
      </c>
      <c r="C175" s="104" t="s">
        <v>1627</v>
      </c>
      <c r="D175" s="105" t="s">
        <v>1609</v>
      </c>
      <c r="E175" s="113">
        <v>3</v>
      </c>
      <c r="F175" s="107" t="s">
        <v>1616</v>
      </c>
      <c r="G175" s="104">
        <v>2.6150000000000002</v>
      </c>
      <c r="H175" s="108">
        <v>52516</v>
      </c>
      <c r="I175" s="109">
        <v>4.2699999999999996</v>
      </c>
      <c r="J175" s="110">
        <v>1828</v>
      </c>
      <c r="K175" s="111">
        <v>-1.7571180106300259</v>
      </c>
      <c r="L175" s="111">
        <v>2.7631198249971178</v>
      </c>
      <c r="M175" s="111">
        <v>-29.952757629622479</v>
      </c>
      <c r="N175" s="111">
        <v>50.707499686789987</v>
      </c>
      <c r="O175" s="111">
        <v>18.351538441458246</v>
      </c>
      <c r="P175" s="108">
        <v>3482</v>
      </c>
      <c r="Q175" s="112">
        <v>10188</v>
      </c>
      <c r="R175" s="113">
        <v>1</v>
      </c>
    </row>
    <row r="176" spans="1:18" ht="12.75" x14ac:dyDescent="0.2">
      <c r="A176" s="104" t="s">
        <v>1604</v>
      </c>
      <c r="B176" s="104" t="s">
        <v>1628</v>
      </c>
      <c r="C176" s="104" t="s">
        <v>1629</v>
      </c>
      <c r="D176" s="105" t="s">
        <v>1550</v>
      </c>
      <c r="E176" s="106">
        <v>1</v>
      </c>
      <c r="F176" s="107" t="s">
        <v>1630</v>
      </c>
      <c r="G176" s="105">
        <v>1.2490000000000001</v>
      </c>
      <c r="H176" s="108">
        <v>52490</v>
      </c>
      <c r="I176" s="109">
        <v>4.7649999999999997</v>
      </c>
      <c r="J176" s="110">
        <v>1889</v>
      </c>
      <c r="K176" s="111">
        <v>1.540313584341416</v>
      </c>
      <c r="L176" s="111">
        <v>2.0549480307991193</v>
      </c>
      <c r="M176" s="111">
        <v>-27.914310177955617</v>
      </c>
      <c r="N176" s="111">
        <v>44.068579136140684</v>
      </c>
      <c r="O176" s="111">
        <v>21.445106385003559</v>
      </c>
      <c r="P176" s="108">
        <v>2845</v>
      </c>
      <c r="Q176" s="112">
        <v>10021</v>
      </c>
      <c r="R176" s="113">
        <v>1</v>
      </c>
    </row>
    <row r="177" spans="1:18" ht="12.75" x14ac:dyDescent="0.2">
      <c r="A177" s="104" t="s">
        <v>1604</v>
      </c>
      <c r="B177" s="104" t="s">
        <v>1628</v>
      </c>
      <c r="C177" s="104" t="s">
        <v>1629</v>
      </c>
      <c r="D177" s="105" t="s">
        <v>1550</v>
      </c>
      <c r="E177" s="106">
        <v>2</v>
      </c>
      <c r="F177" s="107" t="s">
        <v>1630</v>
      </c>
      <c r="G177" s="105">
        <v>0.108</v>
      </c>
      <c r="H177" s="113">
        <v>52805</v>
      </c>
      <c r="I177" s="104">
        <v>3.6790000000000003</v>
      </c>
      <c r="J177" s="110">
        <v>1890</v>
      </c>
      <c r="K177" s="126">
        <v>1.431608660433652</v>
      </c>
      <c r="L177" s="104">
        <v>1.0738068476962337</v>
      </c>
      <c r="M177" s="127">
        <v>-26.861229021073665</v>
      </c>
      <c r="N177" s="104">
        <v>44.811346114172252</v>
      </c>
      <c r="O177" s="104">
        <v>41.731291070001461</v>
      </c>
      <c r="P177" s="113">
        <v>1682</v>
      </c>
      <c r="Q177" s="113">
        <v>9420</v>
      </c>
      <c r="R177" s="113">
        <v>2</v>
      </c>
    </row>
    <row r="178" spans="1:18" x14ac:dyDescent="0.25">
      <c r="A178" s="104" t="s">
        <v>1604</v>
      </c>
      <c r="B178" s="104" t="s">
        <v>1628</v>
      </c>
      <c r="C178" s="104" t="s">
        <v>1629</v>
      </c>
      <c r="D178" s="105" t="s">
        <v>1550</v>
      </c>
      <c r="E178" s="106">
        <v>2</v>
      </c>
      <c r="F178" s="107" t="s">
        <v>1630</v>
      </c>
      <c r="G178" s="105">
        <v>0.108</v>
      </c>
      <c r="H178" s="122">
        <v>52907</v>
      </c>
      <c r="I178" s="123">
        <v>4.3280000000000003</v>
      </c>
      <c r="J178" s="124">
        <v>1890.1</v>
      </c>
      <c r="K178" s="123">
        <v>1.57488398753397</v>
      </c>
      <c r="L178" s="123">
        <v>1.1644708166387601</v>
      </c>
      <c r="M178" s="123">
        <v>-26.906503580389199</v>
      </c>
      <c r="N178" s="123">
        <v>44.9090974600755</v>
      </c>
      <c r="O178" s="123">
        <f>N178/L178</f>
        <v>38.566099569335208</v>
      </c>
      <c r="P178" s="122">
        <v>1429</v>
      </c>
      <c r="Q178" s="122">
        <v>9723</v>
      </c>
      <c r="R178" s="125" t="s">
        <v>1611</v>
      </c>
    </row>
    <row r="179" spans="1:18" ht="12.75" x14ac:dyDescent="0.2">
      <c r="A179" s="104" t="s">
        <v>1604</v>
      </c>
      <c r="B179" s="104" t="s">
        <v>1628</v>
      </c>
      <c r="C179" s="104" t="s">
        <v>1629</v>
      </c>
      <c r="D179" s="105" t="s">
        <v>1550</v>
      </c>
      <c r="E179" s="106">
        <v>3</v>
      </c>
      <c r="F179" s="107" t="s">
        <v>1630</v>
      </c>
      <c r="G179" s="105">
        <v>0.06</v>
      </c>
      <c r="H179" s="114">
        <v>50621</v>
      </c>
      <c r="I179" s="115">
        <v>2.89</v>
      </c>
      <c r="J179" s="110">
        <v>1891</v>
      </c>
      <c r="K179" s="116">
        <v>0.5360925675943824</v>
      </c>
      <c r="L179" s="117">
        <v>2.6562748117930006</v>
      </c>
      <c r="M179" s="118">
        <v>-28.325976591659337</v>
      </c>
      <c r="N179" s="117">
        <v>47.317892684913872</v>
      </c>
      <c r="O179" s="117">
        <v>17.813628497638025</v>
      </c>
      <c r="P179" s="114">
        <v>2352</v>
      </c>
      <c r="Q179" s="119">
        <v>7082</v>
      </c>
      <c r="R179" s="113">
        <v>2</v>
      </c>
    </row>
    <row r="180" spans="1:18" x14ac:dyDescent="0.25">
      <c r="A180" s="104" t="s">
        <v>1604</v>
      </c>
      <c r="B180" s="104" t="s">
        <v>1628</v>
      </c>
      <c r="C180" s="104" t="s">
        <v>1629</v>
      </c>
      <c r="D180" s="105" t="s">
        <v>1550</v>
      </c>
      <c r="E180" s="106">
        <v>3</v>
      </c>
      <c r="F180" s="107" t="s">
        <v>1630</v>
      </c>
      <c r="G180" s="105">
        <v>0.06</v>
      </c>
      <c r="H180" s="114">
        <v>54765</v>
      </c>
      <c r="I180" s="115">
        <v>5.242</v>
      </c>
      <c r="J180" s="128">
        <v>1891</v>
      </c>
      <c r="K180" s="117">
        <v>0.54369034557316342</v>
      </c>
      <c r="L180" s="117">
        <v>2.2262813357007554</v>
      </c>
      <c r="M180" s="117">
        <v>-28.004656231766305</v>
      </c>
      <c r="N180" s="117">
        <v>44.774071987049311</v>
      </c>
      <c r="O180" s="117">
        <v>20.111596530523848</v>
      </c>
      <c r="P180" s="114">
        <v>3533</v>
      </c>
      <c r="Q180" s="119">
        <v>11772</v>
      </c>
      <c r="R180" s="125" t="s">
        <v>1611</v>
      </c>
    </row>
    <row r="181" spans="1:18" ht="12.75" x14ac:dyDescent="0.2">
      <c r="A181" s="104" t="s">
        <v>1604</v>
      </c>
      <c r="B181" s="104" t="s">
        <v>1628</v>
      </c>
      <c r="C181" s="104" t="s">
        <v>1629</v>
      </c>
      <c r="D181" s="105" t="s">
        <v>1608</v>
      </c>
      <c r="E181" s="106">
        <v>1</v>
      </c>
      <c r="F181" s="107" t="s">
        <v>1630</v>
      </c>
      <c r="G181" s="104">
        <v>0.48699999999999999</v>
      </c>
      <c r="H181" s="114">
        <v>50648</v>
      </c>
      <c r="I181" s="115">
        <v>5.1280000000000001</v>
      </c>
      <c r="J181" s="110">
        <v>1892</v>
      </c>
      <c r="K181" s="116">
        <v>2.1331750059197683</v>
      </c>
      <c r="L181" s="117">
        <v>2.3092114701506419</v>
      </c>
      <c r="M181" s="118">
        <v>-27.212620122778077</v>
      </c>
      <c r="N181" s="117">
        <v>45.707268191161894</v>
      </c>
      <c r="O181" s="117">
        <v>19.79345277900433</v>
      </c>
      <c r="P181" s="114">
        <v>3871</v>
      </c>
      <c r="Q181" s="119">
        <v>10650</v>
      </c>
      <c r="R181" s="119">
        <v>1</v>
      </c>
    </row>
    <row r="182" spans="1:18" ht="12.75" x14ac:dyDescent="0.2">
      <c r="A182" s="104" t="s">
        <v>1604</v>
      </c>
      <c r="B182" s="104" t="s">
        <v>1628</v>
      </c>
      <c r="C182" s="104" t="s">
        <v>1629</v>
      </c>
      <c r="D182" s="105" t="s">
        <v>1608</v>
      </c>
      <c r="E182" s="106">
        <v>2</v>
      </c>
      <c r="F182" s="107" t="s">
        <v>1630</v>
      </c>
      <c r="G182" s="104">
        <v>1.179</v>
      </c>
      <c r="H182" s="113"/>
      <c r="I182" s="104"/>
      <c r="J182" s="110">
        <v>1893</v>
      </c>
      <c r="K182" s="126"/>
      <c r="L182" s="104"/>
      <c r="M182" s="127"/>
      <c r="N182" s="104"/>
      <c r="O182" s="104"/>
      <c r="P182" s="113"/>
      <c r="Q182" s="113"/>
      <c r="R182" s="119"/>
    </row>
    <row r="183" spans="1:18" ht="12.75" x14ac:dyDescent="0.2">
      <c r="A183" s="104" t="s">
        <v>1604</v>
      </c>
      <c r="B183" s="104" t="s">
        <v>1628</v>
      </c>
      <c r="C183" s="104" t="s">
        <v>1629</v>
      </c>
      <c r="D183" s="105" t="s">
        <v>1608</v>
      </c>
      <c r="E183" s="106">
        <v>3</v>
      </c>
      <c r="F183" s="107" t="s">
        <v>1630</v>
      </c>
      <c r="G183" s="104">
        <v>0</v>
      </c>
      <c r="H183" s="113"/>
      <c r="I183" s="104"/>
      <c r="J183" s="110">
        <v>1894</v>
      </c>
      <c r="K183" s="126"/>
      <c r="L183" s="104"/>
      <c r="M183" s="127"/>
      <c r="N183" s="104"/>
      <c r="O183" s="104"/>
      <c r="P183" s="113"/>
      <c r="Q183" s="113"/>
      <c r="R183" s="119"/>
    </row>
    <row r="184" spans="1:18" ht="12.75" x14ac:dyDescent="0.2">
      <c r="A184" s="104" t="s">
        <v>1604</v>
      </c>
      <c r="B184" s="104" t="s">
        <v>1628</v>
      </c>
      <c r="C184" s="104" t="s">
        <v>1629</v>
      </c>
      <c r="D184" s="105" t="s">
        <v>497</v>
      </c>
      <c r="E184" s="106">
        <v>1</v>
      </c>
      <c r="F184" s="107" t="s">
        <v>1630</v>
      </c>
      <c r="G184" s="104">
        <v>2.2319999999999998</v>
      </c>
      <c r="H184" s="113">
        <v>52794</v>
      </c>
      <c r="I184" s="104">
        <v>-0.23914801674207997</v>
      </c>
      <c r="J184" s="110">
        <v>1895</v>
      </c>
      <c r="K184" s="126">
        <v>-0.23914801674207997</v>
      </c>
      <c r="L184" s="104">
        <v>1.6818137163566993</v>
      </c>
      <c r="M184" s="127">
        <v>-27.554668783572556</v>
      </c>
      <c r="N184" s="104">
        <v>43.920822141526294</v>
      </c>
      <c r="O184" s="104">
        <v>26.115152774869532</v>
      </c>
      <c r="P184" s="113">
        <v>2983</v>
      </c>
      <c r="Q184" s="113">
        <v>9585</v>
      </c>
      <c r="R184" s="119">
        <v>3</v>
      </c>
    </row>
    <row r="185" spans="1:18" x14ac:dyDescent="0.25">
      <c r="A185" s="104" t="s">
        <v>1604</v>
      </c>
      <c r="B185" s="104" t="s">
        <v>1628</v>
      </c>
      <c r="C185" s="104" t="s">
        <v>1629</v>
      </c>
      <c r="D185" s="105" t="s">
        <v>497</v>
      </c>
      <c r="E185" s="106">
        <v>1</v>
      </c>
      <c r="F185" s="107" t="s">
        <v>1630</v>
      </c>
      <c r="G185" s="104">
        <v>2.2319999999999998</v>
      </c>
      <c r="H185" s="122">
        <v>52794</v>
      </c>
      <c r="I185" s="123">
        <v>4.1529999999999996</v>
      </c>
      <c r="J185" s="124">
        <v>1895</v>
      </c>
      <c r="K185" s="123">
        <v>-0.36066666666666602</v>
      </c>
      <c r="L185" s="123">
        <v>1.56242577612218</v>
      </c>
      <c r="M185" s="123">
        <v>-27.5197109426087</v>
      </c>
      <c r="N185" s="123">
        <v>44.187009773549903</v>
      </c>
      <c r="O185" s="123">
        <f>N185/L185</f>
        <v>28.281029696795354</v>
      </c>
      <c r="P185" s="122">
        <v>3782</v>
      </c>
      <c r="Q185" s="122">
        <v>9899</v>
      </c>
      <c r="R185" s="125" t="s">
        <v>1611</v>
      </c>
    </row>
    <row r="186" spans="1:18" x14ac:dyDescent="0.25">
      <c r="A186" s="104" t="s">
        <v>1604</v>
      </c>
      <c r="B186" s="104" t="s">
        <v>1628</v>
      </c>
      <c r="C186" s="104" t="s">
        <v>1629</v>
      </c>
      <c r="D186" s="105" t="s">
        <v>497</v>
      </c>
      <c r="E186" s="106">
        <v>1</v>
      </c>
      <c r="F186" s="107" t="s">
        <v>1630</v>
      </c>
      <c r="G186" s="104">
        <v>2.2319999999999998</v>
      </c>
      <c r="H186" s="122">
        <v>52906</v>
      </c>
      <c r="I186" s="123">
        <v>4.2519999999999998</v>
      </c>
      <c r="J186" s="124">
        <v>1895.1</v>
      </c>
      <c r="K186" s="123">
        <v>-0.117629366817493</v>
      </c>
      <c r="L186" s="123">
        <v>1.8012016565912099</v>
      </c>
      <c r="M186" s="123">
        <v>-27.589626624536301</v>
      </c>
      <c r="N186" s="123">
        <v>43.6546345095026</v>
      </c>
      <c r="O186" s="123">
        <f>N186/L186</f>
        <v>24.236394825507425</v>
      </c>
      <c r="P186" s="122">
        <v>2184</v>
      </c>
      <c r="Q186" s="122">
        <v>9271</v>
      </c>
      <c r="R186" s="125" t="s">
        <v>1611</v>
      </c>
    </row>
    <row r="187" spans="1:18" ht="12.75" x14ac:dyDescent="0.2">
      <c r="A187" s="104" t="s">
        <v>1604</v>
      </c>
      <c r="B187" s="104" t="s">
        <v>1628</v>
      </c>
      <c r="C187" s="104" t="s">
        <v>1629</v>
      </c>
      <c r="D187" s="105" t="s">
        <v>497</v>
      </c>
      <c r="E187" s="113">
        <v>2</v>
      </c>
      <c r="F187" s="107" t="s">
        <v>1630</v>
      </c>
      <c r="G187" s="104">
        <v>0</v>
      </c>
      <c r="H187" s="113"/>
      <c r="I187" s="104"/>
      <c r="J187" s="110">
        <v>1896</v>
      </c>
      <c r="K187" s="126"/>
      <c r="L187" s="104"/>
      <c r="M187" s="127"/>
      <c r="N187" s="104"/>
      <c r="O187" s="104"/>
      <c r="P187" s="113"/>
      <c r="Q187" s="113"/>
      <c r="R187" s="119"/>
    </row>
    <row r="188" spans="1:18" ht="12.75" x14ac:dyDescent="0.2">
      <c r="A188" s="104" t="s">
        <v>1604</v>
      </c>
      <c r="B188" s="104" t="s">
        <v>1628</v>
      </c>
      <c r="C188" s="104" t="s">
        <v>1629</v>
      </c>
      <c r="D188" s="105" t="s">
        <v>497</v>
      </c>
      <c r="E188" s="106">
        <v>3</v>
      </c>
      <c r="F188" s="107" t="s">
        <v>1630</v>
      </c>
      <c r="G188" s="104">
        <v>0</v>
      </c>
      <c r="H188" s="113"/>
      <c r="I188" s="104"/>
      <c r="J188" s="110">
        <v>1897</v>
      </c>
      <c r="K188" s="126"/>
      <c r="L188" s="104"/>
      <c r="M188" s="127"/>
      <c r="N188" s="104"/>
      <c r="O188" s="104"/>
      <c r="P188" s="113"/>
      <c r="Q188" s="113"/>
      <c r="R188" s="119"/>
    </row>
    <row r="189" spans="1:18" ht="12.75" x14ac:dyDescent="0.2">
      <c r="A189" s="104" t="s">
        <v>1604</v>
      </c>
      <c r="B189" s="104" t="s">
        <v>1628</v>
      </c>
      <c r="C189" s="104" t="s">
        <v>1629</v>
      </c>
      <c r="D189" s="105" t="s">
        <v>1609</v>
      </c>
      <c r="E189" s="106">
        <v>1</v>
      </c>
      <c r="F189" s="107" t="s">
        <v>1630</v>
      </c>
      <c r="G189" s="104">
        <v>1.2549999999999999</v>
      </c>
      <c r="H189" s="113">
        <v>52788</v>
      </c>
      <c r="I189" s="104">
        <v>4.2175000000000002</v>
      </c>
      <c r="J189" s="110">
        <v>1898</v>
      </c>
      <c r="K189" s="126">
        <v>-0.87444538597671695</v>
      </c>
      <c r="L189" s="104">
        <v>2.6706444251427115</v>
      </c>
      <c r="M189" s="127">
        <v>-28.042531167106318</v>
      </c>
      <c r="N189" s="104">
        <v>43.765562010127454</v>
      </c>
      <c r="O189" s="104">
        <v>16.387640974626844</v>
      </c>
      <c r="P189" s="161"/>
      <c r="Q189" s="113">
        <v>8697</v>
      </c>
      <c r="R189" s="119">
        <v>3</v>
      </c>
    </row>
    <row r="190" spans="1:18" x14ac:dyDescent="0.25">
      <c r="A190" s="104" t="s">
        <v>1604</v>
      </c>
      <c r="B190" s="104" t="s">
        <v>1628</v>
      </c>
      <c r="C190" s="104" t="s">
        <v>1629</v>
      </c>
      <c r="D190" s="105" t="s">
        <v>1609</v>
      </c>
      <c r="E190" s="106">
        <v>1</v>
      </c>
      <c r="F190" s="107" t="s">
        <v>1630</v>
      </c>
      <c r="G190" s="104">
        <v>1.2549999999999999</v>
      </c>
      <c r="H190" s="122">
        <v>52788</v>
      </c>
      <c r="I190" s="123">
        <v>4.4729999999999999</v>
      </c>
      <c r="J190" s="124">
        <v>1898</v>
      </c>
      <c r="K190" s="123">
        <v>-0.828666666666666</v>
      </c>
      <c r="L190" s="123">
        <v>2.5387554946558999</v>
      </c>
      <c r="M190" s="123">
        <v>-28.134553888200099</v>
      </c>
      <c r="N190" s="123">
        <v>43.681218226029998</v>
      </c>
      <c r="O190" s="123">
        <f>N190/L190</f>
        <v>17.205760191550269</v>
      </c>
      <c r="P190" s="122">
        <v>1417</v>
      </c>
      <c r="Q190" s="122">
        <v>8547</v>
      </c>
      <c r="R190" s="125" t="s">
        <v>1611</v>
      </c>
    </row>
    <row r="191" spans="1:18" x14ac:dyDescent="0.25">
      <c r="A191" s="104" t="s">
        <v>1604</v>
      </c>
      <c r="B191" s="104" t="s">
        <v>1628</v>
      </c>
      <c r="C191" s="104" t="s">
        <v>1629</v>
      </c>
      <c r="D191" s="105" t="s">
        <v>1609</v>
      </c>
      <c r="E191" s="106">
        <v>1</v>
      </c>
      <c r="F191" s="107" t="s">
        <v>1630</v>
      </c>
      <c r="G191" s="104">
        <v>1.2549999999999999</v>
      </c>
      <c r="H191" s="122">
        <v>52903</v>
      </c>
      <c r="I191" s="123">
        <v>3.9620000000000002</v>
      </c>
      <c r="J191" s="124">
        <v>1898.1</v>
      </c>
      <c r="K191" s="123">
        <v>-0.92022410528676701</v>
      </c>
      <c r="L191" s="123">
        <v>2.80253335562952</v>
      </c>
      <c r="M191" s="123">
        <v>-27.9505084460124</v>
      </c>
      <c r="N191" s="123">
        <v>43.849905794224902</v>
      </c>
      <c r="O191" s="123">
        <f>N191/L191</f>
        <v>15.646524137221233</v>
      </c>
      <c r="P191" s="122">
        <v>3324</v>
      </c>
      <c r="Q191" s="122">
        <v>8847</v>
      </c>
      <c r="R191" s="125" t="s">
        <v>1611</v>
      </c>
    </row>
    <row r="192" spans="1:18" ht="12.75" x14ac:dyDescent="0.2">
      <c r="A192" s="104" t="s">
        <v>1604</v>
      </c>
      <c r="B192" s="104" t="s">
        <v>1628</v>
      </c>
      <c r="C192" s="104" t="s">
        <v>1629</v>
      </c>
      <c r="D192" s="105" t="s">
        <v>1609</v>
      </c>
      <c r="E192" s="106">
        <v>2</v>
      </c>
      <c r="F192" s="107" t="s">
        <v>1630</v>
      </c>
      <c r="G192" s="105">
        <v>0.55200000000000005</v>
      </c>
      <c r="H192" s="113">
        <v>52795</v>
      </c>
      <c r="I192" s="104">
        <v>4.3520000000000003</v>
      </c>
      <c r="J192" s="110">
        <v>1899</v>
      </c>
      <c r="K192" s="126">
        <v>-1.1014764246082616</v>
      </c>
      <c r="L192" s="104">
        <v>2.674234023365976</v>
      </c>
      <c r="M192" s="127">
        <v>-28.655097848770129</v>
      </c>
      <c r="N192" s="104">
        <v>44.201074917549036</v>
      </c>
      <c r="O192" s="104">
        <v>16.528499200647556</v>
      </c>
      <c r="P192" s="113">
        <v>2528.5</v>
      </c>
      <c r="Q192" s="113">
        <v>9636</v>
      </c>
      <c r="R192" s="119">
        <v>3</v>
      </c>
    </row>
    <row r="193" spans="1:18" x14ac:dyDescent="0.25">
      <c r="A193" s="104" t="s">
        <v>1604</v>
      </c>
      <c r="B193" s="104" t="s">
        <v>1628</v>
      </c>
      <c r="C193" s="104" t="s">
        <v>1629</v>
      </c>
      <c r="D193" s="105" t="s">
        <v>1609</v>
      </c>
      <c r="E193" s="106">
        <v>2</v>
      </c>
      <c r="F193" s="107" t="s">
        <v>1630</v>
      </c>
      <c r="G193" s="105">
        <v>0.55200000000000005</v>
      </c>
      <c r="H193" s="122">
        <v>52795</v>
      </c>
      <c r="I193" s="123">
        <v>4.5949999999999998</v>
      </c>
      <c r="J193" s="124">
        <v>1899</v>
      </c>
      <c r="K193" s="123">
        <v>-1.1296666666666599</v>
      </c>
      <c r="L193" s="123">
        <v>2.5901175196992501</v>
      </c>
      <c r="M193" s="123">
        <v>-28.6819613852084</v>
      </c>
      <c r="N193" s="123">
        <v>44.394416585706601</v>
      </c>
      <c r="O193" s="123">
        <f>N193/L193</f>
        <v>17.139923670668594</v>
      </c>
      <c r="P193" s="122">
        <v>1598</v>
      </c>
      <c r="Q193" s="122">
        <v>10098</v>
      </c>
      <c r="R193" s="125" t="s">
        <v>1611</v>
      </c>
    </row>
    <row r="194" spans="1:18" x14ac:dyDescent="0.25">
      <c r="A194" s="104" t="s">
        <v>1604</v>
      </c>
      <c r="B194" s="104" t="s">
        <v>1628</v>
      </c>
      <c r="C194" s="104" t="s">
        <v>1629</v>
      </c>
      <c r="D194" s="105" t="s">
        <v>1609</v>
      </c>
      <c r="E194" s="106">
        <v>2</v>
      </c>
      <c r="F194" s="107" t="s">
        <v>1630</v>
      </c>
      <c r="G194" s="105">
        <v>0.55200000000000005</v>
      </c>
      <c r="H194" s="122">
        <v>52911</v>
      </c>
      <c r="I194" s="123">
        <v>4.109</v>
      </c>
      <c r="J194" s="124">
        <v>1899.1</v>
      </c>
      <c r="K194" s="123">
        <v>-1.0732861825498501</v>
      </c>
      <c r="L194" s="123">
        <v>2.75835052703269</v>
      </c>
      <c r="M194" s="123">
        <v>-28.628234312331799</v>
      </c>
      <c r="N194" s="123">
        <v>44.0077332493914</v>
      </c>
      <c r="O194" s="123">
        <f>N194/L194</f>
        <v>15.954365776975035</v>
      </c>
      <c r="P194" s="122">
        <v>3459</v>
      </c>
      <c r="Q194" s="122">
        <v>9174</v>
      </c>
      <c r="R194" s="125" t="s">
        <v>1611</v>
      </c>
    </row>
    <row r="195" spans="1:18" ht="12.75" x14ac:dyDescent="0.2">
      <c r="A195" s="104" t="s">
        <v>1604</v>
      </c>
      <c r="B195" s="104" t="s">
        <v>1628</v>
      </c>
      <c r="C195" s="104" t="s">
        <v>1629</v>
      </c>
      <c r="D195" s="105" t="s">
        <v>1609</v>
      </c>
      <c r="E195" s="113">
        <v>3</v>
      </c>
      <c r="F195" s="107" t="s">
        <v>1630</v>
      </c>
      <c r="G195" s="104">
        <v>0</v>
      </c>
      <c r="H195" s="113"/>
      <c r="I195" s="104"/>
      <c r="J195" s="110">
        <v>1900</v>
      </c>
      <c r="K195" s="126"/>
      <c r="L195" s="104"/>
      <c r="M195" s="127"/>
      <c r="N195" s="104"/>
      <c r="O195" s="104"/>
      <c r="P195" s="113"/>
      <c r="Q195" s="113"/>
      <c r="R195" s="119"/>
    </row>
    <row r="196" spans="1:18" ht="12.75" x14ac:dyDescent="0.2">
      <c r="A196" s="104" t="s">
        <v>1604</v>
      </c>
      <c r="B196" s="104" t="s">
        <v>1628</v>
      </c>
      <c r="C196" s="104" t="s">
        <v>1629</v>
      </c>
      <c r="D196" s="105" t="s">
        <v>1550</v>
      </c>
      <c r="E196" s="106">
        <v>1</v>
      </c>
      <c r="F196" s="107" t="s">
        <v>1631</v>
      </c>
      <c r="G196" s="105">
        <v>4.8790000000000004</v>
      </c>
      <c r="H196" s="108">
        <v>52947</v>
      </c>
      <c r="I196" s="109">
        <v>4.4219999999999997</v>
      </c>
      <c r="J196" s="110">
        <v>1901</v>
      </c>
      <c r="K196" s="111">
        <v>0.7435439088703486</v>
      </c>
      <c r="L196" s="111">
        <v>0.84468775019364428</v>
      </c>
      <c r="M196" s="111">
        <v>-27.390453695994957</v>
      </c>
      <c r="N196" s="111">
        <v>43.630188029546318</v>
      </c>
      <c r="O196" s="111">
        <v>51.65244555700508</v>
      </c>
      <c r="P196" s="113"/>
      <c r="Q196" s="113"/>
      <c r="R196" s="119"/>
    </row>
    <row r="197" spans="1:18" ht="12.75" x14ac:dyDescent="0.2">
      <c r="A197" s="104" t="s">
        <v>1604</v>
      </c>
      <c r="B197" s="104" t="s">
        <v>1628</v>
      </c>
      <c r="C197" s="104" t="s">
        <v>1629</v>
      </c>
      <c r="D197" s="105" t="s">
        <v>1550</v>
      </c>
      <c r="E197" s="106">
        <v>2</v>
      </c>
      <c r="F197" s="107" t="s">
        <v>1631</v>
      </c>
      <c r="G197" s="105">
        <v>3.6019999999999999</v>
      </c>
      <c r="H197" s="113">
        <v>52820</v>
      </c>
      <c r="I197" s="104">
        <v>4.3644999999999996</v>
      </c>
      <c r="J197" s="110">
        <v>1902</v>
      </c>
      <c r="K197" s="126">
        <v>1.3761680668264482</v>
      </c>
      <c r="L197" s="104">
        <v>0.88935320027370479</v>
      </c>
      <c r="M197" s="127">
        <v>-27.497931049107898</v>
      </c>
      <c r="N197" s="104">
        <v>46.307703557804771</v>
      </c>
      <c r="O197" s="104">
        <v>52.068968260926304</v>
      </c>
      <c r="P197" s="113">
        <v>1325</v>
      </c>
      <c r="Q197" s="113">
        <v>9555.5</v>
      </c>
      <c r="R197" s="119">
        <v>3</v>
      </c>
    </row>
    <row r="198" spans="1:18" x14ac:dyDescent="0.25">
      <c r="A198" s="104" t="s">
        <v>1604</v>
      </c>
      <c r="B198" s="104" t="s">
        <v>1628</v>
      </c>
      <c r="C198" s="104" t="s">
        <v>1629</v>
      </c>
      <c r="D198" s="105" t="s">
        <v>1550</v>
      </c>
      <c r="E198" s="106">
        <v>2</v>
      </c>
      <c r="F198" s="107" t="s">
        <v>1631</v>
      </c>
      <c r="G198" s="105">
        <v>3.6019999999999999</v>
      </c>
      <c r="H198" s="122">
        <v>52820</v>
      </c>
      <c r="I198" s="123">
        <v>4.21</v>
      </c>
      <c r="J198" s="124">
        <v>1902</v>
      </c>
      <c r="K198" s="123">
        <v>1.54833333333333</v>
      </c>
      <c r="L198" s="123">
        <v>0.84123293470890004</v>
      </c>
      <c r="M198" s="123">
        <v>-27.449716537287401</v>
      </c>
      <c r="N198" s="123">
        <v>47.099966709365603</v>
      </c>
      <c r="O198" s="123">
        <f>N198/L198</f>
        <v>55.989209131076237</v>
      </c>
      <c r="P198" s="122">
        <v>1502</v>
      </c>
      <c r="Q198" s="122">
        <v>9011</v>
      </c>
      <c r="R198" s="125" t="s">
        <v>1611</v>
      </c>
    </row>
    <row r="199" spans="1:18" x14ac:dyDescent="0.25">
      <c r="A199" s="104" t="s">
        <v>1604</v>
      </c>
      <c r="B199" s="104" t="s">
        <v>1628</v>
      </c>
      <c r="C199" s="104" t="s">
        <v>1629</v>
      </c>
      <c r="D199" s="105" t="s">
        <v>1550</v>
      </c>
      <c r="E199" s="106">
        <v>2</v>
      </c>
      <c r="F199" s="107" t="s">
        <v>1631</v>
      </c>
      <c r="G199" s="105">
        <v>3.6019999999999999</v>
      </c>
      <c r="H199" s="122">
        <v>52904</v>
      </c>
      <c r="I199" s="123">
        <v>4.5190000000000001</v>
      </c>
      <c r="J199" s="124">
        <v>1902.1</v>
      </c>
      <c r="K199" s="123">
        <v>1.20400280031956</v>
      </c>
      <c r="L199" s="123">
        <v>0.93747346583850899</v>
      </c>
      <c r="M199" s="123">
        <v>-27.546145560928299</v>
      </c>
      <c r="N199" s="123">
        <v>45.515440406243897</v>
      </c>
      <c r="O199" s="123">
        <f>N199/L199</f>
        <v>48.551177249089712</v>
      </c>
      <c r="P199" s="122">
        <v>1148</v>
      </c>
      <c r="Q199" s="122">
        <v>10100</v>
      </c>
      <c r="R199" s="125" t="s">
        <v>1611</v>
      </c>
    </row>
    <row r="200" spans="1:18" ht="12.75" x14ac:dyDescent="0.2">
      <c r="A200" s="104" t="s">
        <v>1604</v>
      </c>
      <c r="B200" s="104" t="s">
        <v>1628</v>
      </c>
      <c r="C200" s="104" t="s">
        <v>1629</v>
      </c>
      <c r="D200" s="105" t="s">
        <v>1550</v>
      </c>
      <c r="E200" s="106">
        <v>3</v>
      </c>
      <c r="F200" s="107" t="s">
        <v>1631</v>
      </c>
      <c r="G200" s="105">
        <v>4.7E-2</v>
      </c>
      <c r="H200" s="108">
        <v>52949</v>
      </c>
      <c r="I200" s="109">
        <v>4.3579999999999997</v>
      </c>
      <c r="J200" s="110">
        <v>1903</v>
      </c>
      <c r="K200" s="111">
        <v>1.2612609928378478</v>
      </c>
      <c r="L200" s="111">
        <v>0.92866190258918646</v>
      </c>
      <c r="M200" s="111">
        <v>-26.356464616117592</v>
      </c>
      <c r="N200" s="111">
        <v>43.062028996249694</v>
      </c>
      <c r="O200" s="111">
        <v>46.369974773584644</v>
      </c>
      <c r="P200" s="113"/>
      <c r="Q200" s="113"/>
      <c r="R200" s="119"/>
    </row>
    <row r="201" spans="1:18" ht="12.75" x14ac:dyDescent="0.2">
      <c r="A201" s="104" t="s">
        <v>1604</v>
      </c>
      <c r="B201" s="104" t="s">
        <v>1628</v>
      </c>
      <c r="C201" s="104" t="s">
        <v>1629</v>
      </c>
      <c r="D201" s="105" t="s">
        <v>1608</v>
      </c>
      <c r="E201" s="106">
        <v>1</v>
      </c>
      <c r="F201" s="107" t="s">
        <v>1631</v>
      </c>
      <c r="G201" s="104">
        <v>1.4330000000000001</v>
      </c>
      <c r="H201" s="114">
        <v>50620</v>
      </c>
      <c r="I201" s="115">
        <v>4.6230000000000002</v>
      </c>
      <c r="J201" s="110">
        <v>1904</v>
      </c>
      <c r="K201" s="116">
        <v>1.5122661417348215</v>
      </c>
      <c r="L201" s="117">
        <v>0.87488018736514772</v>
      </c>
      <c r="M201" s="118">
        <v>-27.269894308715504</v>
      </c>
      <c r="N201" s="117">
        <v>41.835574261186316</v>
      </c>
      <c r="O201" s="117">
        <v>47.818632614348431</v>
      </c>
      <c r="P201" s="114">
        <v>1239</v>
      </c>
      <c r="Q201" s="119">
        <v>9165</v>
      </c>
      <c r="R201" s="119">
        <v>1</v>
      </c>
    </row>
    <row r="202" spans="1:18" ht="12.75" x14ac:dyDescent="0.2">
      <c r="A202" s="104" t="s">
        <v>1604</v>
      </c>
      <c r="B202" s="104" t="s">
        <v>1628</v>
      </c>
      <c r="C202" s="104" t="s">
        <v>1629</v>
      </c>
      <c r="D202" s="105" t="s">
        <v>1608</v>
      </c>
      <c r="E202" s="106">
        <v>2</v>
      </c>
      <c r="F202" s="107" t="s">
        <v>1631</v>
      </c>
      <c r="G202" s="104">
        <v>7.9629999999999992</v>
      </c>
      <c r="H202" s="119">
        <v>52791</v>
      </c>
      <c r="I202" s="117">
        <v>4.3345000000000002</v>
      </c>
      <c r="J202" s="110">
        <v>1905</v>
      </c>
      <c r="K202" s="116">
        <v>-0.15565743316110847</v>
      </c>
      <c r="L202" s="117">
        <v>0.89207647986202354</v>
      </c>
      <c r="M202" s="118">
        <v>-27.825588975858871</v>
      </c>
      <c r="N202" s="117">
        <v>46.616903207709242</v>
      </c>
      <c r="O202" s="117">
        <v>52.256621780813489</v>
      </c>
      <c r="P202" s="119">
        <v>1008</v>
      </c>
      <c r="Q202" s="119">
        <v>7953.5</v>
      </c>
      <c r="R202" s="119">
        <v>2</v>
      </c>
    </row>
    <row r="203" spans="1:18" x14ac:dyDescent="0.25">
      <c r="A203" s="104" t="s">
        <v>1604</v>
      </c>
      <c r="B203" s="104" t="s">
        <v>1628</v>
      </c>
      <c r="C203" s="104" t="s">
        <v>1629</v>
      </c>
      <c r="D203" s="105" t="s">
        <v>1608</v>
      </c>
      <c r="E203" s="106">
        <v>2</v>
      </c>
      <c r="F203" s="107" t="s">
        <v>1631</v>
      </c>
      <c r="G203" s="104">
        <v>7.9629999999999992</v>
      </c>
      <c r="H203" s="122">
        <v>52900</v>
      </c>
      <c r="I203" s="123">
        <v>4.4420000000000002</v>
      </c>
      <c r="J203" s="124">
        <v>1905.1</v>
      </c>
      <c r="K203" s="123">
        <v>-0.11664819965555</v>
      </c>
      <c r="L203" s="123">
        <v>0.93922513375459704</v>
      </c>
      <c r="M203" s="123">
        <v>-27.798304170752999</v>
      </c>
      <c r="N203" s="123">
        <v>46.273299598084101</v>
      </c>
      <c r="O203" s="123">
        <f>N203/L203</f>
        <v>49.267526959275877</v>
      </c>
      <c r="P203" s="122">
        <v>1098</v>
      </c>
      <c r="Q203" s="122">
        <v>10022</v>
      </c>
      <c r="R203" s="125" t="s">
        <v>1611</v>
      </c>
    </row>
    <row r="204" spans="1:18" ht="12.75" x14ac:dyDescent="0.2">
      <c r="A204" s="104" t="s">
        <v>1604</v>
      </c>
      <c r="B204" s="104" t="s">
        <v>1628</v>
      </c>
      <c r="C204" s="104" t="s">
        <v>1629</v>
      </c>
      <c r="D204" s="105" t="s">
        <v>1608</v>
      </c>
      <c r="E204" s="106">
        <v>3</v>
      </c>
      <c r="F204" s="107" t="s">
        <v>1631</v>
      </c>
      <c r="G204" s="104">
        <v>0</v>
      </c>
      <c r="H204" s="119"/>
      <c r="I204" s="117"/>
      <c r="J204" s="110">
        <v>1906</v>
      </c>
      <c r="K204" s="116"/>
      <c r="L204" s="117"/>
      <c r="M204" s="118"/>
      <c r="N204" s="117"/>
      <c r="O204" s="117"/>
      <c r="P204" s="119"/>
      <c r="Q204" s="119"/>
      <c r="R204" s="119"/>
    </row>
    <row r="205" spans="1:18" ht="12.75" x14ac:dyDescent="0.2">
      <c r="A205" s="104" t="s">
        <v>1604</v>
      </c>
      <c r="B205" s="104" t="s">
        <v>1628</v>
      </c>
      <c r="C205" s="104" t="s">
        <v>1629</v>
      </c>
      <c r="D205" s="105" t="s">
        <v>497</v>
      </c>
      <c r="E205" s="106">
        <v>1</v>
      </c>
      <c r="F205" s="107" t="s">
        <v>1631</v>
      </c>
      <c r="G205" s="104">
        <v>5.0579999999999998</v>
      </c>
      <c r="H205" s="121">
        <v>52797</v>
      </c>
      <c r="I205" s="120">
        <v>4.8164999999999996</v>
      </c>
      <c r="J205" s="110">
        <v>1907</v>
      </c>
      <c r="K205" s="120">
        <v>-0.53428728494036981</v>
      </c>
      <c r="L205" s="120">
        <v>1.1682093258012318</v>
      </c>
      <c r="M205" s="120">
        <v>-27.68087762269047</v>
      </c>
      <c r="N205" s="120">
        <v>45.255432345001232</v>
      </c>
      <c r="O205" s="120">
        <v>38.739146611385074</v>
      </c>
      <c r="P205" s="121">
        <v>1317</v>
      </c>
      <c r="Q205" s="121">
        <v>10141</v>
      </c>
      <c r="R205" s="119">
        <v>2</v>
      </c>
    </row>
    <row r="206" spans="1:18" x14ac:dyDescent="0.25">
      <c r="A206" s="104" t="s">
        <v>1604</v>
      </c>
      <c r="B206" s="104" t="s">
        <v>1628</v>
      </c>
      <c r="C206" s="104" t="s">
        <v>1629</v>
      </c>
      <c r="D206" s="105" t="s">
        <v>497</v>
      </c>
      <c r="E206" s="106">
        <v>1</v>
      </c>
      <c r="F206" s="107" t="s">
        <v>1631</v>
      </c>
      <c r="G206" s="104">
        <v>5.0579999999999998</v>
      </c>
      <c r="H206" s="122">
        <v>52884</v>
      </c>
      <c r="I206" s="123">
        <v>4.9950000000000001</v>
      </c>
      <c r="J206" s="124">
        <v>1907.1</v>
      </c>
      <c r="K206" s="123">
        <v>-0.51990790321407199</v>
      </c>
      <c r="L206" s="123">
        <v>1.21866636095298</v>
      </c>
      <c r="M206" s="123">
        <v>-27.7025877746464</v>
      </c>
      <c r="N206" s="123">
        <v>45.309966735839403</v>
      </c>
      <c r="O206" s="123">
        <f>N206/L206</f>
        <v>37.17996014955861</v>
      </c>
      <c r="P206" s="122">
        <v>1627</v>
      </c>
      <c r="Q206" s="122">
        <v>10408</v>
      </c>
      <c r="R206" s="125" t="s">
        <v>1611</v>
      </c>
    </row>
    <row r="207" spans="1:18" ht="12.75" x14ac:dyDescent="0.2">
      <c r="A207" s="104" t="s">
        <v>1604</v>
      </c>
      <c r="B207" s="104" t="s">
        <v>1628</v>
      </c>
      <c r="C207" s="104" t="s">
        <v>1629</v>
      </c>
      <c r="D207" s="105" t="s">
        <v>497</v>
      </c>
      <c r="E207" s="113">
        <v>2</v>
      </c>
      <c r="F207" s="107" t="s">
        <v>1631</v>
      </c>
      <c r="G207" s="104">
        <v>0</v>
      </c>
      <c r="H207" s="119"/>
      <c r="I207" s="117"/>
      <c r="J207" s="110">
        <v>1908</v>
      </c>
      <c r="K207" s="116"/>
      <c r="L207" s="117"/>
      <c r="M207" s="118"/>
      <c r="N207" s="117"/>
      <c r="O207" s="117"/>
      <c r="P207" s="119"/>
      <c r="Q207" s="119"/>
      <c r="R207" s="119"/>
    </row>
    <row r="208" spans="1:18" ht="12.75" x14ac:dyDescent="0.2">
      <c r="A208" s="104" t="s">
        <v>1604</v>
      </c>
      <c r="B208" s="104" t="s">
        <v>1628</v>
      </c>
      <c r="C208" s="104" t="s">
        <v>1629</v>
      </c>
      <c r="D208" s="105" t="s">
        <v>497</v>
      </c>
      <c r="E208" s="106">
        <v>3</v>
      </c>
      <c r="F208" s="107" t="s">
        <v>1631</v>
      </c>
      <c r="G208" s="104">
        <v>0</v>
      </c>
      <c r="H208" s="119"/>
      <c r="I208" s="117"/>
      <c r="J208" s="110">
        <v>1909</v>
      </c>
      <c r="K208" s="116"/>
      <c r="L208" s="117"/>
      <c r="M208" s="118"/>
      <c r="N208" s="117"/>
      <c r="O208" s="117"/>
      <c r="P208" s="119"/>
      <c r="Q208" s="119"/>
      <c r="R208" s="119"/>
    </row>
    <row r="209" spans="1:18" ht="12.75" x14ac:dyDescent="0.2">
      <c r="A209" s="104" t="s">
        <v>1604</v>
      </c>
      <c r="B209" s="104" t="s">
        <v>1628</v>
      </c>
      <c r="C209" s="104" t="s">
        <v>1629</v>
      </c>
      <c r="D209" s="105" t="s">
        <v>1609</v>
      </c>
      <c r="E209" s="106">
        <v>1</v>
      </c>
      <c r="F209" s="107" t="s">
        <v>1631</v>
      </c>
      <c r="G209" s="104">
        <v>4.4409999999999998</v>
      </c>
      <c r="H209" s="114">
        <v>50618</v>
      </c>
      <c r="I209" s="115">
        <v>5.8680000000000003</v>
      </c>
      <c r="J209" s="110">
        <v>1910</v>
      </c>
      <c r="K209" s="116">
        <v>-1.3654048494127045</v>
      </c>
      <c r="L209" s="117">
        <v>2.0026277527293832</v>
      </c>
      <c r="M209" s="118">
        <v>-27.691731686771078</v>
      </c>
      <c r="N209" s="117">
        <v>45.266864806455843</v>
      </c>
      <c r="O209" s="117">
        <v>22.603733891514082</v>
      </c>
      <c r="P209" s="114">
        <v>3661</v>
      </c>
      <c r="Q209" s="119">
        <v>11136</v>
      </c>
      <c r="R209" s="119">
        <v>1</v>
      </c>
    </row>
    <row r="210" spans="1:18" ht="12.75" x14ac:dyDescent="0.2">
      <c r="A210" s="104" t="s">
        <v>1604</v>
      </c>
      <c r="B210" s="104" t="s">
        <v>1628</v>
      </c>
      <c r="C210" s="104" t="s">
        <v>1629</v>
      </c>
      <c r="D210" s="105" t="s">
        <v>1609</v>
      </c>
      <c r="E210" s="106">
        <v>2</v>
      </c>
      <c r="F210" s="107" t="s">
        <v>1631</v>
      </c>
      <c r="G210" s="105">
        <v>4.1479999999999997</v>
      </c>
      <c r="H210" s="114">
        <v>50609</v>
      </c>
      <c r="I210" s="115">
        <v>3.8879999999999999</v>
      </c>
      <c r="J210" s="110">
        <v>1911</v>
      </c>
      <c r="K210" s="116">
        <v>-0.52758016395026264</v>
      </c>
      <c r="L210" s="117">
        <v>1.8048792571376471</v>
      </c>
      <c r="M210" s="118">
        <v>-28.543346911175032</v>
      </c>
      <c r="N210" s="117">
        <v>46.351370023196814</v>
      </c>
      <c r="O210" s="117">
        <v>25.681147278907357</v>
      </c>
      <c r="P210" s="114">
        <v>2175</v>
      </c>
      <c r="Q210" s="119">
        <v>8638</v>
      </c>
      <c r="R210" s="119">
        <v>1</v>
      </c>
    </row>
    <row r="211" spans="1:18" ht="12.75" x14ac:dyDescent="0.2">
      <c r="A211" s="104" t="s">
        <v>1604</v>
      </c>
      <c r="B211" s="104" t="s">
        <v>1628</v>
      </c>
      <c r="C211" s="104" t="s">
        <v>1629</v>
      </c>
      <c r="D211" s="105" t="s">
        <v>1609</v>
      </c>
      <c r="E211" s="113">
        <v>3</v>
      </c>
      <c r="F211" s="107" t="s">
        <v>1631</v>
      </c>
      <c r="G211" s="104">
        <v>1.393</v>
      </c>
      <c r="H211" s="114">
        <v>50600</v>
      </c>
      <c r="I211" s="115">
        <v>3.2040000000000002</v>
      </c>
      <c r="J211" s="110">
        <v>1912</v>
      </c>
      <c r="K211" s="116">
        <v>-1.9651192668973421</v>
      </c>
      <c r="L211" s="117">
        <v>1.3609757299157192</v>
      </c>
      <c r="M211" s="118">
        <v>-27.939871320921416</v>
      </c>
      <c r="N211" s="117">
        <v>47.420261544449623</v>
      </c>
      <c r="O211" s="117">
        <v>34.842841427735237</v>
      </c>
      <c r="P211" s="114">
        <v>1295</v>
      </c>
      <c r="Q211" s="119">
        <v>7574</v>
      </c>
      <c r="R211" s="119">
        <v>1</v>
      </c>
    </row>
    <row r="212" spans="1:18" ht="12.75" x14ac:dyDescent="0.2">
      <c r="A212" s="104" t="s">
        <v>1604</v>
      </c>
      <c r="B212" s="104" t="s">
        <v>1628</v>
      </c>
      <c r="C212" s="104" t="s">
        <v>1632</v>
      </c>
      <c r="D212" s="105" t="s">
        <v>1550</v>
      </c>
      <c r="E212" s="106">
        <v>1</v>
      </c>
      <c r="F212" s="107" t="s">
        <v>1630</v>
      </c>
      <c r="G212" s="104">
        <v>0</v>
      </c>
      <c r="H212" s="119"/>
      <c r="I212" s="117"/>
      <c r="J212" s="110">
        <v>1913</v>
      </c>
      <c r="K212" s="116"/>
      <c r="L212" s="117"/>
      <c r="M212" s="118"/>
      <c r="N212" s="117"/>
      <c r="O212" s="117"/>
      <c r="P212" s="119"/>
      <c r="Q212" s="119"/>
      <c r="R212" s="119"/>
    </row>
    <row r="213" spans="1:18" ht="12.75" x14ac:dyDescent="0.2">
      <c r="A213" s="104" t="s">
        <v>1604</v>
      </c>
      <c r="B213" s="104" t="s">
        <v>1628</v>
      </c>
      <c r="C213" s="104" t="s">
        <v>1632</v>
      </c>
      <c r="D213" s="105" t="s">
        <v>1550</v>
      </c>
      <c r="E213" s="106">
        <v>2</v>
      </c>
      <c r="F213" s="107" t="s">
        <v>1630</v>
      </c>
      <c r="G213" s="104">
        <v>0</v>
      </c>
      <c r="H213" s="119"/>
      <c r="I213" s="117"/>
      <c r="J213" s="110">
        <v>1914</v>
      </c>
      <c r="K213" s="116"/>
      <c r="L213" s="117"/>
      <c r="M213" s="118"/>
      <c r="N213" s="117"/>
      <c r="O213" s="117"/>
      <c r="P213" s="119"/>
      <c r="Q213" s="119"/>
      <c r="R213" s="119"/>
    </row>
    <row r="214" spans="1:18" ht="12.75" x14ac:dyDescent="0.2">
      <c r="A214" s="104" t="s">
        <v>1604</v>
      </c>
      <c r="B214" s="104" t="s">
        <v>1628</v>
      </c>
      <c r="C214" s="104" t="s">
        <v>1632</v>
      </c>
      <c r="D214" s="105" t="s">
        <v>1550</v>
      </c>
      <c r="E214" s="106">
        <v>3</v>
      </c>
      <c r="F214" s="107" t="s">
        <v>1630</v>
      </c>
      <c r="G214" s="105">
        <v>0.14000000000000001</v>
      </c>
      <c r="H214" s="114">
        <v>50627</v>
      </c>
      <c r="I214" s="115">
        <v>3.5030000000000001</v>
      </c>
      <c r="J214" s="110">
        <v>1915</v>
      </c>
      <c r="K214" s="116">
        <v>0.95197212619484262</v>
      </c>
      <c r="L214" s="117">
        <v>2.071438145733469</v>
      </c>
      <c r="M214" s="118">
        <v>-27.555751167256691</v>
      </c>
      <c r="N214" s="117">
        <v>45.158351141349002</v>
      </c>
      <c r="O214" s="117">
        <v>21.800482546081057</v>
      </c>
      <c r="P214" s="114">
        <v>2279</v>
      </c>
      <c r="Q214" s="119">
        <v>7946</v>
      </c>
      <c r="R214" s="119">
        <v>1</v>
      </c>
    </row>
    <row r="215" spans="1:18" ht="12.75" x14ac:dyDescent="0.2">
      <c r="A215" s="104" t="s">
        <v>1604</v>
      </c>
      <c r="B215" s="104" t="s">
        <v>1628</v>
      </c>
      <c r="C215" s="104" t="s">
        <v>1632</v>
      </c>
      <c r="D215" s="105" t="s">
        <v>1608</v>
      </c>
      <c r="E215" s="106">
        <v>1</v>
      </c>
      <c r="F215" s="107" t="s">
        <v>1630</v>
      </c>
      <c r="G215" s="104">
        <v>7.4999999999999997E-2</v>
      </c>
      <c r="H215" s="114">
        <v>50644</v>
      </c>
      <c r="I215" s="115">
        <v>3.7080000000000002</v>
      </c>
      <c r="J215" s="110">
        <v>1916</v>
      </c>
      <c r="K215" s="116">
        <v>0.914610458524582</v>
      </c>
      <c r="L215" s="117">
        <v>1.7235561512674362</v>
      </c>
      <c r="M215" s="118">
        <v>-29.102228946640874</v>
      </c>
      <c r="N215" s="117">
        <v>41.165835278309196</v>
      </c>
      <c r="O215" s="117">
        <v>23.884243775891747</v>
      </c>
      <c r="P215" s="114">
        <v>2018</v>
      </c>
      <c r="Q215" s="119">
        <v>7793</v>
      </c>
      <c r="R215" s="119">
        <v>1</v>
      </c>
    </row>
    <row r="216" spans="1:18" ht="12.75" x14ac:dyDescent="0.2">
      <c r="A216" s="104" t="s">
        <v>1604</v>
      </c>
      <c r="B216" s="104" t="s">
        <v>1628</v>
      </c>
      <c r="C216" s="104" t="s">
        <v>1632</v>
      </c>
      <c r="D216" s="105" t="s">
        <v>1608</v>
      </c>
      <c r="E216" s="106">
        <v>2</v>
      </c>
      <c r="F216" s="107" t="s">
        <v>1630</v>
      </c>
      <c r="G216" s="104">
        <v>0</v>
      </c>
      <c r="H216" s="119"/>
      <c r="I216" s="117"/>
      <c r="J216" s="110">
        <v>1917</v>
      </c>
      <c r="K216" s="116"/>
      <c r="L216" s="117"/>
      <c r="M216" s="118"/>
      <c r="N216" s="117"/>
      <c r="O216" s="117"/>
      <c r="P216" s="119"/>
      <c r="Q216" s="119"/>
      <c r="R216" s="119"/>
    </row>
    <row r="217" spans="1:18" ht="12.75" x14ac:dyDescent="0.2">
      <c r="A217" s="104" t="s">
        <v>1604</v>
      </c>
      <c r="B217" s="104" t="s">
        <v>1628</v>
      </c>
      <c r="C217" s="104" t="s">
        <v>1632</v>
      </c>
      <c r="D217" s="105" t="s">
        <v>1608</v>
      </c>
      <c r="E217" s="106">
        <v>3</v>
      </c>
      <c r="F217" s="107" t="s">
        <v>1630</v>
      </c>
      <c r="G217" s="104">
        <v>0</v>
      </c>
      <c r="H217" s="119"/>
      <c r="I217" s="117"/>
      <c r="J217" s="110">
        <v>1918</v>
      </c>
      <c r="K217" s="116"/>
      <c r="L217" s="117"/>
      <c r="M217" s="118"/>
      <c r="N217" s="117"/>
      <c r="O217" s="117"/>
      <c r="P217" s="119"/>
      <c r="Q217" s="119"/>
      <c r="R217" s="119"/>
    </row>
    <row r="218" spans="1:18" ht="12.75" x14ac:dyDescent="0.2">
      <c r="A218" s="104" t="s">
        <v>1604</v>
      </c>
      <c r="B218" s="104" t="s">
        <v>1628</v>
      </c>
      <c r="C218" s="104" t="s">
        <v>1632</v>
      </c>
      <c r="D218" s="105" t="s">
        <v>497</v>
      </c>
      <c r="E218" s="106">
        <v>1</v>
      </c>
      <c r="F218" s="107" t="s">
        <v>1630</v>
      </c>
      <c r="G218" s="104">
        <v>0</v>
      </c>
      <c r="H218" s="119"/>
      <c r="I218" s="117"/>
      <c r="J218" s="110">
        <v>1919</v>
      </c>
      <c r="K218" s="116"/>
      <c r="L218" s="117"/>
      <c r="M218" s="118"/>
      <c r="N218" s="117"/>
      <c r="O218" s="117"/>
      <c r="P218" s="119"/>
      <c r="Q218" s="119"/>
      <c r="R218" s="119"/>
    </row>
    <row r="219" spans="1:18" ht="12.75" x14ac:dyDescent="0.2">
      <c r="A219" s="104" t="s">
        <v>1604</v>
      </c>
      <c r="B219" s="104" t="s">
        <v>1628</v>
      </c>
      <c r="C219" s="104" t="s">
        <v>1632</v>
      </c>
      <c r="D219" s="105" t="s">
        <v>497</v>
      </c>
      <c r="E219" s="113">
        <v>2</v>
      </c>
      <c r="F219" s="107" t="s">
        <v>1630</v>
      </c>
      <c r="G219" s="104">
        <v>0</v>
      </c>
      <c r="H219" s="119"/>
      <c r="I219" s="117"/>
      <c r="J219" s="110">
        <v>1920</v>
      </c>
      <c r="K219" s="116"/>
      <c r="L219" s="117"/>
      <c r="M219" s="118"/>
      <c r="N219" s="117"/>
      <c r="O219" s="117"/>
      <c r="P219" s="119"/>
      <c r="Q219" s="119"/>
      <c r="R219" s="119"/>
    </row>
    <row r="220" spans="1:18" ht="12.75" x14ac:dyDescent="0.2">
      <c r="A220" s="104" t="s">
        <v>1604</v>
      </c>
      <c r="B220" s="104" t="s">
        <v>1628</v>
      </c>
      <c r="C220" s="104" t="s">
        <v>1632</v>
      </c>
      <c r="D220" s="105" t="s">
        <v>497</v>
      </c>
      <c r="E220" s="106">
        <v>3</v>
      </c>
      <c r="F220" s="107" t="s">
        <v>1630</v>
      </c>
      <c r="G220" s="104">
        <v>0.40599999999999997</v>
      </c>
      <c r="H220" s="108">
        <v>52446</v>
      </c>
      <c r="I220" s="109">
        <v>4.383</v>
      </c>
      <c r="J220" s="110">
        <v>1921</v>
      </c>
      <c r="K220" s="111">
        <v>2.6742188293397327</v>
      </c>
      <c r="L220" s="111">
        <v>1.9355952202731963</v>
      </c>
      <c r="M220" s="111">
        <v>-26.157187728565624</v>
      </c>
      <c r="N220" s="111">
        <v>43.626041293890559</v>
      </c>
      <c r="O220" s="111">
        <v>22.53882466589943</v>
      </c>
      <c r="P220" s="108">
        <v>2442</v>
      </c>
      <c r="Q220" s="112">
        <v>9506</v>
      </c>
      <c r="R220" s="113">
        <v>1</v>
      </c>
    </row>
    <row r="221" spans="1:18" ht="12.75" x14ac:dyDescent="0.2">
      <c r="A221" s="104" t="s">
        <v>1604</v>
      </c>
      <c r="B221" s="104" t="s">
        <v>1628</v>
      </c>
      <c r="C221" s="104" t="s">
        <v>1632</v>
      </c>
      <c r="D221" s="105" t="s">
        <v>1609</v>
      </c>
      <c r="E221" s="106">
        <v>1</v>
      </c>
      <c r="F221" s="107" t="s">
        <v>1630</v>
      </c>
      <c r="G221" s="104">
        <v>0</v>
      </c>
      <c r="H221" s="119"/>
      <c r="I221" s="117"/>
      <c r="J221" s="110">
        <v>1922</v>
      </c>
      <c r="K221" s="116"/>
      <c r="L221" s="117"/>
      <c r="M221" s="118"/>
      <c r="N221" s="117"/>
      <c r="O221" s="117"/>
      <c r="P221" s="119"/>
      <c r="Q221" s="119"/>
      <c r="R221" s="113"/>
    </row>
    <row r="222" spans="1:18" ht="12.75" x14ac:dyDescent="0.2">
      <c r="A222" s="104" t="s">
        <v>1604</v>
      </c>
      <c r="B222" s="104" t="s">
        <v>1628</v>
      </c>
      <c r="C222" s="104" t="s">
        <v>1632</v>
      </c>
      <c r="D222" s="105" t="s">
        <v>1609</v>
      </c>
      <c r="E222" s="106">
        <v>2</v>
      </c>
      <c r="F222" s="107" t="s">
        <v>1630</v>
      </c>
      <c r="G222" s="105">
        <v>0.29600000000000004</v>
      </c>
      <c r="H222" s="108">
        <v>53137</v>
      </c>
      <c r="I222" s="109">
        <v>4.4249999999999998</v>
      </c>
      <c r="J222" s="110">
        <v>1923</v>
      </c>
      <c r="K222" s="111">
        <v>2.7258672198622462</v>
      </c>
      <c r="L222" s="111">
        <v>3.5379613709933295</v>
      </c>
      <c r="M222" s="111">
        <v>-26.232259146195542</v>
      </c>
      <c r="N222" s="111">
        <v>43.357096841187705</v>
      </c>
      <c r="O222" s="111">
        <v>12.254824825578755</v>
      </c>
      <c r="P222" s="108">
        <v>4640</v>
      </c>
      <c r="Q222" s="112">
        <v>9712</v>
      </c>
      <c r="R222" s="113">
        <v>1</v>
      </c>
    </row>
    <row r="223" spans="1:18" ht="12.75" x14ac:dyDescent="0.2">
      <c r="A223" s="104" t="s">
        <v>1604</v>
      </c>
      <c r="B223" s="104" t="s">
        <v>1628</v>
      </c>
      <c r="C223" s="104" t="s">
        <v>1632</v>
      </c>
      <c r="D223" s="105" t="s">
        <v>1609</v>
      </c>
      <c r="E223" s="113">
        <v>3</v>
      </c>
      <c r="F223" s="107" t="s">
        <v>1630</v>
      </c>
      <c r="G223" s="104">
        <v>1.998</v>
      </c>
      <c r="H223" s="108">
        <v>52518</v>
      </c>
      <c r="I223" s="109">
        <v>5.2389999999999999</v>
      </c>
      <c r="J223" s="110">
        <v>1924</v>
      </c>
      <c r="K223" s="111">
        <v>-1.0518009636911887</v>
      </c>
      <c r="L223" s="111">
        <v>3.2213110681599502</v>
      </c>
      <c r="M223" s="111">
        <v>-27.693670453689819</v>
      </c>
      <c r="N223" s="111">
        <v>42.135613391598945</v>
      </c>
      <c r="O223" s="111">
        <v>13.08026840626332</v>
      </c>
      <c r="P223" s="108">
        <v>4994</v>
      </c>
      <c r="Q223" s="112">
        <v>10281</v>
      </c>
      <c r="R223" s="113">
        <v>1</v>
      </c>
    </row>
    <row r="224" spans="1:18" ht="12.75" x14ac:dyDescent="0.2">
      <c r="A224" s="104" t="s">
        <v>1604</v>
      </c>
      <c r="B224" s="104" t="s">
        <v>1628</v>
      </c>
      <c r="C224" s="104" t="s">
        <v>1632</v>
      </c>
      <c r="D224" s="105" t="s">
        <v>1550</v>
      </c>
      <c r="E224" s="106">
        <v>1</v>
      </c>
      <c r="F224" s="107" t="s">
        <v>1631</v>
      </c>
      <c r="G224" s="104">
        <v>0</v>
      </c>
      <c r="H224" s="113"/>
      <c r="I224" s="104"/>
      <c r="J224" s="110">
        <v>1925</v>
      </c>
      <c r="K224" s="126"/>
      <c r="L224" s="104"/>
      <c r="M224" s="127"/>
      <c r="N224" s="104"/>
      <c r="O224" s="104"/>
      <c r="P224" s="113"/>
      <c r="Q224" s="113"/>
      <c r="R224" s="113"/>
    </row>
    <row r="225" spans="1:18" ht="12.75" x14ac:dyDescent="0.2">
      <c r="A225" s="104" t="s">
        <v>1604</v>
      </c>
      <c r="B225" s="104" t="s">
        <v>1628</v>
      </c>
      <c r="C225" s="104" t="s">
        <v>1632</v>
      </c>
      <c r="D225" s="105" t="s">
        <v>1550</v>
      </c>
      <c r="E225" s="106">
        <v>2</v>
      </c>
      <c r="F225" s="107" t="s">
        <v>1631</v>
      </c>
      <c r="G225" s="104">
        <v>0</v>
      </c>
      <c r="H225" s="113"/>
      <c r="I225" s="104"/>
      <c r="J225" s="110">
        <v>1926</v>
      </c>
      <c r="K225" s="126"/>
      <c r="L225" s="104"/>
      <c r="M225" s="127"/>
      <c r="N225" s="104"/>
      <c r="O225" s="104"/>
      <c r="P225" s="113"/>
      <c r="Q225" s="113"/>
      <c r="R225" s="113"/>
    </row>
    <row r="226" spans="1:18" ht="12.75" x14ac:dyDescent="0.2">
      <c r="A226" s="104" t="s">
        <v>1604</v>
      </c>
      <c r="B226" s="104" t="s">
        <v>1628</v>
      </c>
      <c r="C226" s="104" t="s">
        <v>1632</v>
      </c>
      <c r="D226" s="105" t="s">
        <v>1550</v>
      </c>
      <c r="E226" s="106">
        <v>3</v>
      </c>
      <c r="F226" s="107" t="s">
        <v>1631</v>
      </c>
      <c r="G226" s="105">
        <v>1.0699999999999998</v>
      </c>
      <c r="H226" s="114">
        <v>50602</v>
      </c>
      <c r="I226" s="115">
        <v>5.0380000000000003</v>
      </c>
      <c r="J226" s="110">
        <v>1927</v>
      </c>
      <c r="K226" s="116">
        <v>0.93779369100327026</v>
      </c>
      <c r="L226" s="117">
        <v>1.0305546615258629</v>
      </c>
      <c r="M226" s="118">
        <v>-27.518033942865841</v>
      </c>
      <c r="N226" s="117">
        <v>43.185003401898342</v>
      </c>
      <c r="O226" s="117">
        <v>41.904621864460474</v>
      </c>
      <c r="P226" s="114">
        <v>1563</v>
      </c>
      <c r="Q226" s="119">
        <v>9825</v>
      </c>
      <c r="R226" s="113">
        <v>1</v>
      </c>
    </row>
    <row r="227" spans="1:18" ht="12.75" x14ac:dyDescent="0.2">
      <c r="A227" s="104" t="s">
        <v>1604</v>
      </c>
      <c r="B227" s="104" t="s">
        <v>1628</v>
      </c>
      <c r="C227" s="104" t="s">
        <v>1632</v>
      </c>
      <c r="D227" s="105" t="s">
        <v>1608</v>
      </c>
      <c r="E227" s="106">
        <v>1</v>
      </c>
      <c r="F227" s="107" t="s">
        <v>1631</v>
      </c>
      <c r="G227" s="104">
        <v>1.056</v>
      </c>
      <c r="H227" s="108">
        <v>52943</v>
      </c>
      <c r="I227" s="109">
        <v>4.0940000000000003</v>
      </c>
      <c r="J227" s="110">
        <v>1928</v>
      </c>
      <c r="K227" s="111">
        <v>0.30435694438106564</v>
      </c>
      <c r="L227" s="111">
        <v>0.74372802085391487</v>
      </c>
      <c r="M227" s="111">
        <v>-28.02894449458196</v>
      </c>
      <c r="N227" s="111">
        <v>42.529248075550655</v>
      </c>
      <c r="O227" s="111">
        <v>57.18387217241122</v>
      </c>
      <c r="P227" s="119"/>
      <c r="Q227" s="119"/>
      <c r="R227" s="113"/>
    </row>
    <row r="228" spans="1:18" ht="12.75" x14ac:dyDescent="0.2">
      <c r="A228" s="104" t="s">
        <v>1604</v>
      </c>
      <c r="B228" s="104" t="s">
        <v>1628</v>
      </c>
      <c r="C228" s="104" t="s">
        <v>1632</v>
      </c>
      <c r="D228" s="105" t="s">
        <v>1608</v>
      </c>
      <c r="E228" s="106">
        <v>2</v>
      </c>
      <c r="F228" s="107" t="s">
        <v>1631</v>
      </c>
      <c r="G228" s="104">
        <v>0</v>
      </c>
      <c r="H228" s="119"/>
      <c r="I228" s="117"/>
      <c r="J228" s="110">
        <v>1929</v>
      </c>
      <c r="K228" s="116"/>
      <c r="L228" s="117"/>
      <c r="M228" s="118"/>
      <c r="N228" s="117"/>
      <c r="O228" s="117"/>
      <c r="P228" s="119"/>
      <c r="Q228" s="119"/>
      <c r="R228" s="113"/>
    </row>
    <row r="229" spans="1:18" ht="12.75" x14ac:dyDescent="0.2">
      <c r="A229" s="104" t="s">
        <v>1604</v>
      </c>
      <c r="B229" s="104" t="s">
        <v>1628</v>
      </c>
      <c r="C229" s="104" t="s">
        <v>1632</v>
      </c>
      <c r="D229" s="105" t="s">
        <v>1608</v>
      </c>
      <c r="E229" s="106">
        <v>3</v>
      </c>
      <c r="F229" s="107" t="s">
        <v>1631</v>
      </c>
      <c r="G229" s="104">
        <v>0</v>
      </c>
      <c r="H229" s="119"/>
      <c r="I229" s="117"/>
      <c r="J229" s="110">
        <v>1930</v>
      </c>
      <c r="K229" s="116"/>
      <c r="L229" s="117"/>
      <c r="M229" s="118"/>
      <c r="N229" s="117"/>
      <c r="O229" s="117"/>
      <c r="P229" s="119"/>
      <c r="Q229" s="119"/>
      <c r="R229" s="113"/>
    </row>
    <row r="230" spans="1:18" ht="12.75" x14ac:dyDescent="0.2">
      <c r="A230" s="104" t="s">
        <v>1604</v>
      </c>
      <c r="B230" s="104" t="s">
        <v>1628</v>
      </c>
      <c r="C230" s="104" t="s">
        <v>1632</v>
      </c>
      <c r="D230" s="105" t="s">
        <v>497</v>
      </c>
      <c r="E230" s="106">
        <v>1</v>
      </c>
      <c r="F230" s="107" t="s">
        <v>1631</v>
      </c>
      <c r="G230" s="104">
        <v>0</v>
      </c>
      <c r="H230" s="119"/>
      <c r="I230" s="117"/>
      <c r="J230" s="110">
        <v>1931</v>
      </c>
      <c r="K230" s="116"/>
      <c r="L230" s="117"/>
      <c r="M230" s="118"/>
      <c r="N230" s="117"/>
      <c r="O230" s="117"/>
      <c r="P230" s="119"/>
      <c r="Q230" s="119"/>
      <c r="R230" s="113"/>
    </row>
    <row r="231" spans="1:18" ht="12.75" x14ac:dyDescent="0.2">
      <c r="A231" s="104" t="s">
        <v>1604</v>
      </c>
      <c r="B231" s="104" t="s">
        <v>1628</v>
      </c>
      <c r="C231" s="104" t="s">
        <v>1632</v>
      </c>
      <c r="D231" s="105" t="s">
        <v>497</v>
      </c>
      <c r="E231" s="113">
        <v>2</v>
      </c>
      <c r="F231" s="107" t="s">
        <v>1631</v>
      </c>
      <c r="G231" s="104">
        <v>0.66799999999999993</v>
      </c>
      <c r="H231" s="119">
        <v>52823</v>
      </c>
      <c r="I231" s="117">
        <v>4.429666666666666</v>
      </c>
      <c r="J231" s="110">
        <v>1932</v>
      </c>
      <c r="K231" s="116">
        <v>-0.42037801842543776</v>
      </c>
      <c r="L231" s="117">
        <v>1.5861564006340594</v>
      </c>
      <c r="M231" s="118">
        <v>-27.64729542367246</v>
      </c>
      <c r="N231" s="117">
        <v>45.060694268406031</v>
      </c>
      <c r="O231" s="117">
        <v>28.408733369794561</v>
      </c>
      <c r="P231" s="119"/>
      <c r="Q231" s="119">
        <v>9835.3333333333339</v>
      </c>
      <c r="R231" s="113">
        <v>3</v>
      </c>
    </row>
    <row r="232" spans="1:18" x14ac:dyDescent="0.25">
      <c r="A232" s="104" t="s">
        <v>1604</v>
      </c>
      <c r="B232" s="104" t="s">
        <v>1628</v>
      </c>
      <c r="C232" s="104" t="s">
        <v>1632</v>
      </c>
      <c r="D232" s="105" t="s">
        <v>497</v>
      </c>
      <c r="E232" s="113">
        <v>2</v>
      </c>
      <c r="F232" s="107" t="s">
        <v>1631</v>
      </c>
      <c r="G232" s="104">
        <v>0.66799999999999993</v>
      </c>
      <c r="H232" s="122">
        <v>52825</v>
      </c>
      <c r="I232" s="123">
        <v>4.3319999999999999</v>
      </c>
      <c r="J232" s="124">
        <v>1932.1</v>
      </c>
      <c r="K232" s="123">
        <v>-0.40966666666666601</v>
      </c>
      <c r="L232" s="123">
        <v>1.56934068645266</v>
      </c>
      <c r="M232" s="123">
        <v>-27.807887899676299</v>
      </c>
      <c r="N232" s="123">
        <v>45.516590938145697</v>
      </c>
      <c r="O232" s="123">
        <f>N232/L232</f>
        <v>29.003639127608082</v>
      </c>
      <c r="P232" s="122">
        <v>1064</v>
      </c>
      <c r="Q232" s="122">
        <v>8801</v>
      </c>
      <c r="R232" s="125" t="s">
        <v>1611</v>
      </c>
    </row>
    <row r="233" spans="1:18" x14ac:dyDescent="0.25">
      <c r="A233" s="104" t="s">
        <v>1604</v>
      </c>
      <c r="B233" s="104" t="s">
        <v>1628</v>
      </c>
      <c r="C233" s="104" t="s">
        <v>1632</v>
      </c>
      <c r="D233" s="105" t="s">
        <v>497</v>
      </c>
      <c r="E233" s="113">
        <v>2</v>
      </c>
      <c r="F233" s="107" t="s">
        <v>1631</v>
      </c>
      <c r="G233" s="104">
        <v>0.66799999999999993</v>
      </c>
      <c r="H233" s="122">
        <v>52883</v>
      </c>
      <c r="I233" s="123">
        <v>4.97</v>
      </c>
      <c r="J233" s="124">
        <v>1932.2</v>
      </c>
      <c r="K233" s="123">
        <v>-0.16080072194297901</v>
      </c>
      <c r="L233" s="123">
        <v>1.6344821591104299</v>
      </c>
      <c r="M233" s="123">
        <v>-27.632145829588001</v>
      </c>
      <c r="N233" s="123">
        <v>44.264806366686898</v>
      </c>
      <c r="O233" s="123">
        <f>N233/L233</f>
        <v>27.081853491002988</v>
      </c>
      <c r="P233" s="122">
        <v>2205</v>
      </c>
      <c r="Q233" s="122">
        <v>10103</v>
      </c>
      <c r="R233" s="125" t="s">
        <v>1611</v>
      </c>
    </row>
    <row r="234" spans="1:18" ht="12.75" x14ac:dyDescent="0.2">
      <c r="A234" s="104" t="s">
        <v>1604</v>
      </c>
      <c r="B234" s="104" t="s">
        <v>1628</v>
      </c>
      <c r="C234" s="104" t="s">
        <v>1632</v>
      </c>
      <c r="D234" s="105" t="s">
        <v>497</v>
      </c>
      <c r="E234" s="106">
        <v>3</v>
      </c>
      <c r="F234" s="107" t="s">
        <v>1631</v>
      </c>
      <c r="G234" s="104">
        <v>0.875</v>
      </c>
      <c r="H234" s="108">
        <v>53128</v>
      </c>
      <c r="I234" s="109">
        <v>4.1749999999999998</v>
      </c>
      <c r="J234" s="110">
        <v>1933</v>
      </c>
      <c r="K234" s="111">
        <v>0.73094441814818978</v>
      </c>
      <c r="L234" s="111">
        <v>2.6808295843093815</v>
      </c>
      <c r="M234" s="111">
        <v>-27.432861246969377</v>
      </c>
      <c r="N234" s="111">
        <v>45.96696797977809</v>
      </c>
      <c r="O234" s="111">
        <v>17.146546072461302</v>
      </c>
      <c r="P234" s="108">
        <v>3112</v>
      </c>
      <c r="Q234" s="112">
        <v>9593</v>
      </c>
      <c r="R234" s="113">
        <v>1</v>
      </c>
    </row>
    <row r="235" spans="1:18" ht="12.75" x14ac:dyDescent="0.2">
      <c r="A235" s="104" t="s">
        <v>1604</v>
      </c>
      <c r="B235" s="104" t="s">
        <v>1628</v>
      </c>
      <c r="C235" s="104" t="s">
        <v>1632</v>
      </c>
      <c r="D235" s="105" t="s">
        <v>1609</v>
      </c>
      <c r="E235" s="106">
        <v>1</v>
      </c>
      <c r="F235" s="107" t="s">
        <v>1631</v>
      </c>
      <c r="G235" s="104">
        <v>0</v>
      </c>
      <c r="H235" s="113"/>
      <c r="I235" s="104"/>
      <c r="J235" s="110">
        <v>1934</v>
      </c>
      <c r="K235" s="126"/>
      <c r="L235" s="104"/>
      <c r="M235" s="127"/>
      <c r="N235" s="104"/>
      <c r="O235" s="104"/>
      <c r="P235" s="113"/>
      <c r="Q235" s="113"/>
      <c r="R235" s="113"/>
    </row>
    <row r="236" spans="1:18" ht="12.75" x14ac:dyDescent="0.2">
      <c r="A236" s="104" t="s">
        <v>1604</v>
      </c>
      <c r="B236" s="104" t="s">
        <v>1628</v>
      </c>
      <c r="C236" s="104" t="s">
        <v>1632</v>
      </c>
      <c r="D236" s="105" t="s">
        <v>1609</v>
      </c>
      <c r="E236" s="106">
        <v>2</v>
      </c>
      <c r="F236" s="107" t="s">
        <v>1631</v>
      </c>
      <c r="G236" s="105">
        <v>1.5669999999999999</v>
      </c>
      <c r="H236" s="108">
        <v>53156</v>
      </c>
      <c r="I236" s="109">
        <v>4.4749999999999996</v>
      </c>
      <c r="J236" s="110">
        <v>1935</v>
      </c>
      <c r="K236" s="111">
        <v>0.41408660905933858</v>
      </c>
      <c r="L236" s="111">
        <v>2.6395559137324938</v>
      </c>
      <c r="M236" s="111">
        <v>-27.54696947683021</v>
      </c>
      <c r="N236" s="111">
        <v>43.732899972950513</v>
      </c>
      <c r="O236" s="111">
        <v>16.568279438759649</v>
      </c>
      <c r="P236" s="108">
        <v>3403</v>
      </c>
      <c r="Q236" s="112">
        <v>9773</v>
      </c>
      <c r="R236" s="113">
        <v>1</v>
      </c>
    </row>
    <row r="237" spans="1:18" ht="12.75" x14ac:dyDescent="0.2">
      <c r="A237" s="104" t="s">
        <v>1604</v>
      </c>
      <c r="B237" s="104" t="s">
        <v>1628</v>
      </c>
      <c r="C237" s="104" t="s">
        <v>1632</v>
      </c>
      <c r="D237" s="105" t="s">
        <v>1609</v>
      </c>
      <c r="E237" s="113">
        <v>3</v>
      </c>
      <c r="F237" s="107" t="s">
        <v>1631</v>
      </c>
      <c r="G237" s="104">
        <v>6.4439999999999991</v>
      </c>
      <c r="H237" s="108">
        <v>53140</v>
      </c>
      <c r="I237" s="109">
        <v>4.4000000000000004</v>
      </c>
      <c r="J237" s="110">
        <v>1936</v>
      </c>
      <c r="K237" s="111">
        <v>-0.92126808120197179</v>
      </c>
      <c r="L237" s="111">
        <v>2.0049854990770948</v>
      </c>
      <c r="M237" s="111">
        <v>-27.628539086917431</v>
      </c>
      <c r="N237" s="111">
        <v>42.575010573749452</v>
      </c>
      <c r="O237" s="111">
        <v>21.234572815288164</v>
      </c>
      <c r="P237" s="108">
        <v>2405</v>
      </c>
      <c r="Q237" s="112">
        <v>9450</v>
      </c>
      <c r="R237" s="113">
        <v>1</v>
      </c>
    </row>
    <row r="238" spans="1:18" ht="12.75" x14ac:dyDescent="0.2">
      <c r="A238" s="104" t="s">
        <v>1604</v>
      </c>
      <c r="B238" s="104" t="s">
        <v>1628</v>
      </c>
      <c r="C238" s="104" t="s">
        <v>1633</v>
      </c>
      <c r="D238" s="105" t="s">
        <v>1550</v>
      </c>
      <c r="E238" s="106">
        <v>1</v>
      </c>
      <c r="F238" s="107" t="s">
        <v>1630</v>
      </c>
      <c r="G238" s="104">
        <v>0</v>
      </c>
      <c r="H238" s="113"/>
      <c r="I238" s="104"/>
      <c r="J238" s="110">
        <v>1937</v>
      </c>
      <c r="K238" s="126"/>
      <c r="L238" s="104"/>
      <c r="M238" s="127"/>
      <c r="N238" s="104"/>
      <c r="O238" s="104"/>
      <c r="P238" s="113"/>
      <c r="Q238" s="113"/>
      <c r="R238" s="113"/>
    </row>
    <row r="239" spans="1:18" ht="12.75" x14ac:dyDescent="0.2">
      <c r="A239" s="104" t="s">
        <v>1604</v>
      </c>
      <c r="B239" s="104" t="s">
        <v>1628</v>
      </c>
      <c r="C239" s="104" t="s">
        <v>1633</v>
      </c>
      <c r="D239" s="105" t="s">
        <v>1550</v>
      </c>
      <c r="E239" s="106">
        <v>2</v>
      </c>
      <c r="F239" s="107" t="s">
        <v>1630</v>
      </c>
      <c r="G239" s="104">
        <v>0</v>
      </c>
      <c r="H239" s="113"/>
      <c r="I239" s="104"/>
      <c r="J239" s="110">
        <v>1938</v>
      </c>
      <c r="K239" s="126"/>
      <c r="L239" s="104"/>
      <c r="M239" s="127"/>
      <c r="N239" s="104"/>
      <c r="O239" s="104"/>
      <c r="P239" s="113"/>
      <c r="Q239" s="113"/>
      <c r="R239" s="113"/>
    </row>
    <row r="240" spans="1:18" ht="12.75" x14ac:dyDescent="0.2">
      <c r="A240" s="104" t="s">
        <v>1604</v>
      </c>
      <c r="B240" s="104" t="s">
        <v>1628</v>
      </c>
      <c r="C240" s="104" t="s">
        <v>1633</v>
      </c>
      <c r="D240" s="105" t="s">
        <v>1550</v>
      </c>
      <c r="E240" s="106">
        <v>3</v>
      </c>
      <c r="F240" s="107" t="s">
        <v>1630</v>
      </c>
      <c r="G240" s="105">
        <v>8.7999999999999995E-2</v>
      </c>
      <c r="H240" s="114">
        <v>50626</v>
      </c>
      <c r="I240" s="115">
        <v>3.9329999999999998</v>
      </c>
      <c r="J240" s="110">
        <v>1939</v>
      </c>
      <c r="K240" s="116">
        <v>1.3126455025391679</v>
      </c>
      <c r="L240" s="117">
        <v>1.606023764818082</v>
      </c>
      <c r="M240" s="118">
        <v>-27.594460950184146</v>
      </c>
      <c r="N240" s="117">
        <v>47.707624170763246</v>
      </c>
      <c r="O240" s="117">
        <v>29.705428534656335</v>
      </c>
      <c r="P240" s="114">
        <v>1990</v>
      </c>
      <c r="Q240" s="119">
        <v>9001</v>
      </c>
      <c r="R240" s="113">
        <v>1</v>
      </c>
    </row>
    <row r="241" spans="1:18" ht="12.75" x14ac:dyDescent="0.2">
      <c r="A241" s="104" t="s">
        <v>1604</v>
      </c>
      <c r="B241" s="104" t="s">
        <v>1628</v>
      </c>
      <c r="C241" s="104" t="s">
        <v>1633</v>
      </c>
      <c r="D241" s="105" t="s">
        <v>1608</v>
      </c>
      <c r="E241" s="106">
        <v>1</v>
      </c>
      <c r="F241" s="107" t="s">
        <v>1630</v>
      </c>
      <c r="G241" s="104">
        <v>0</v>
      </c>
      <c r="H241" s="114">
        <v>50767</v>
      </c>
      <c r="I241" s="115">
        <v>5.2210000000000001</v>
      </c>
      <c r="J241" s="110">
        <v>1940</v>
      </c>
      <c r="K241" s="116">
        <v>1.2055874844037797</v>
      </c>
      <c r="L241" s="117">
        <v>1.4124024725835509</v>
      </c>
      <c r="M241" s="118">
        <v>-24.370292322707577</v>
      </c>
      <c r="N241" s="117">
        <v>45.382176301012329</v>
      </c>
      <c r="O241" s="117">
        <v>32.131192901411282</v>
      </c>
      <c r="P241" s="114">
        <v>2199</v>
      </c>
      <c r="Q241" s="119">
        <v>10807</v>
      </c>
      <c r="R241" s="119">
        <v>1</v>
      </c>
    </row>
    <row r="242" spans="1:18" ht="12.75" x14ac:dyDescent="0.2">
      <c r="A242" s="104" t="s">
        <v>1604</v>
      </c>
      <c r="B242" s="104" t="s">
        <v>1628</v>
      </c>
      <c r="C242" s="104" t="s">
        <v>1633</v>
      </c>
      <c r="D242" s="105" t="s">
        <v>1608</v>
      </c>
      <c r="E242" s="106">
        <v>2</v>
      </c>
      <c r="F242" s="107" t="s">
        <v>1630</v>
      </c>
      <c r="G242" s="104">
        <v>0</v>
      </c>
      <c r="H242" s="114">
        <v>50763</v>
      </c>
      <c r="I242" s="115">
        <v>3.532</v>
      </c>
      <c r="J242" s="110">
        <v>1941</v>
      </c>
      <c r="K242" s="116">
        <v>-0.15386966267438007</v>
      </c>
      <c r="L242" s="117">
        <v>1.0560655070435796</v>
      </c>
      <c r="M242" s="118">
        <v>-26.413703360081897</v>
      </c>
      <c r="N242" s="117">
        <v>43.646065609816667</v>
      </c>
      <c r="O242" s="117">
        <v>41.32893775879716</v>
      </c>
      <c r="P242" s="114">
        <v>1033</v>
      </c>
      <c r="Q242" s="119">
        <v>7902</v>
      </c>
      <c r="R242" s="119">
        <v>1</v>
      </c>
    </row>
    <row r="243" spans="1:18" ht="12.75" x14ac:dyDescent="0.2">
      <c r="A243" s="104" t="s">
        <v>1604</v>
      </c>
      <c r="B243" s="104" t="s">
        <v>1628</v>
      </c>
      <c r="C243" s="104" t="s">
        <v>1633</v>
      </c>
      <c r="D243" s="105" t="s">
        <v>1608</v>
      </c>
      <c r="E243" s="106">
        <v>3</v>
      </c>
      <c r="F243" s="107" t="s">
        <v>1630</v>
      </c>
      <c r="G243" s="104">
        <v>0</v>
      </c>
      <c r="H243" s="114">
        <v>50743</v>
      </c>
      <c r="I243" s="115">
        <v>0.78400000000000003</v>
      </c>
      <c r="J243" s="110">
        <v>1942</v>
      </c>
      <c r="K243" s="116">
        <v>-4.0116830886614343</v>
      </c>
      <c r="L243" s="117">
        <v>2.9703784668710922</v>
      </c>
      <c r="M243" s="118">
        <v>-28.620858791389043</v>
      </c>
      <c r="N243" s="117">
        <v>59.138770388550242</v>
      </c>
      <c r="O243" s="117">
        <v>19.909506834947283</v>
      </c>
      <c r="P243" s="114">
        <v>533</v>
      </c>
      <c r="Q243" s="119">
        <v>2538</v>
      </c>
      <c r="R243" s="119">
        <v>1</v>
      </c>
    </row>
    <row r="244" spans="1:18" ht="12.75" x14ac:dyDescent="0.2">
      <c r="A244" s="104" t="s">
        <v>1604</v>
      </c>
      <c r="B244" s="104" t="s">
        <v>1628</v>
      </c>
      <c r="C244" s="104" t="s">
        <v>1633</v>
      </c>
      <c r="D244" s="105" t="s">
        <v>497</v>
      </c>
      <c r="E244" s="106">
        <v>1</v>
      </c>
      <c r="F244" s="107" t="s">
        <v>1630</v>
      </c>
      <c r="G244" s="104">
        <v>0</v>
      </c>
      <c r="H244" s="114">
        <v>50760</v>
      </c>
      <c r="I244" s="115">
        <v>7.0750000000000002</v>
      </c>
      <c r="J244" s="110">
        <v>1943</v>
      </c>
      <c r="K244" s="116">
        <v>0.7293383187367718</v>
      </c>
      <c r="L244" s="117">
        <v>1.3535141109918605</v>
      </c>
      <c r="M244" s="118">
        <v>-26.591642817870405</v>
      </c>
      <c r="N244" s="117">
        <v>44.374191031349895</v>
      </c>
      <c r="O244" s="117">
        <v>32.784431777244137</v>
      </c>
      <c r="P244" s="114">
        <v>3022</v>
      </c>
      <c r="Q244" s="119">
        <v>12960</v>
      </c>
      <c r="R244" s="119">
        <v>1</v>
      </c>
    </row>
    <row r="245" spans="1:18" ht="12.75" x14ac:dyDescent="0.2">
      <c r="A245" s="104" t="s">
        <v>1604</v>
      </c>
      <c r="B245" s="104" t="s">
        <v>1628</v>
      </c>
      <c r="C245" s="104" t="s">
        <v>1633</v>
      </c>
      <c r="D245" s="105" t="s">
        <v>497</v>
      </c>
      <c r="E245" s="113">
        <v>2</v>
      </c>
      <c r="F245" s="107" t="s">
        <v>1630</v>
      </c>
      <c r="G245" s="104">
        <v>0</v>
      </c>
      <c r="H245" s="119"/>
      <c r="I245" s="117"/>
      <c r="J245" s="110">
        <v>1944</v>
      </c>
      <c r="K245" s="116"/>
      <c r="L245" s="117"/>
      <c r="M245" s="118"/>
      <c r="N245" s="117"/>
      <c r="O245" s="117"/>
      <c r="P245" s="119"/>
      <c r="Q245" s="119"/>
      <c r="R245" s="119"/>
    </row>
    <row r="246" spans="1:18" ht="12.75" x14ac:dyDescent="0.2">
      <c r="A246" s="104" t="s">
        <v>1604</v>
      </c>
      <c r="B246" s="104" t="s">
        <v>1628</v>
      </c>
      <c r="C246" s="104" t="s">
        <v>1633</v>
      </c>
      <c r="D246" s="105" t="s">
        <v>497</v>
      </c>
      <c r="E246" s="106">
        <v>3</v>
      </c>
      <c r="F246" s="107" t="s">
        <v>1630</v>
      </c>
      <c r="G246" s="104">
        <v>0</v>
      </c>
      <c r="H246" s="119"/>
      <c r="I246" s="117"/>
      <c r="J246" s="110">
        <v>1945</v>
      </c>
      <c r="K246" s="116"/>
      <c r="L246" s="117"/>
      <c r="M246" s="118"/>
      <c r="N246" s="117"/>
      <c r="O246" s="117"/>
      <c r="P246" s="119"/>
      <c r="Q246" s="119"/>
      <c r="R246" s="119"/>
    </row>
    <row r="247" spans="1:18" ht="12.75" x14ac:dyDescent="0.2">
      <c r="A247" s="104" t="s">
        <v>1604</v>
      </c>
      <c r="B247" s="104" t="s">
        <v>1628</v>
      </c>
      <c r="C247" s="104" t="s">
        <v>1633</v>
      </c>
      <c r="D247" s="105" t="s">
        <v>1609</v>
      </c>
      <c r="E247" s="106">
        <v>1</v>
      </c>
      <c r="F247" s="107" t="s">
        <v>1630</v>
      </c>
      <c r="G247" s="104">
        <v>0</v>
      </c>
      <c r="H247" s="119"/>
      <c r="I247" s="117"/>
      <c r="J247" s="110">
        <v>1946</v>
      </c>
      <c r="K247" s="116"/>
      <c r="L247" s="117"/>
      <c r="M247" s="118"/>
      <c r="N247" s="117"/>
      <c r="O247" s="117"/>
      <c r="P247" s="119"/>
      <c r="Q247" s="119"/>
      <c r="R247" s="119"/>
    </row>
    <row r="248" spans="1:18" ht="12.75" x14ac:dyDescent="0.2">
      <c r="A248" s="104" t="s">
        <v>1604</v>
      </c>
      <c r="B248" s="104" t="s">
        <v>1628</v>
      </c>
      <c r="C248" s="104" t="s">
        <v>1633</v>
      </c>
      <c r="D248" s="105" t="s">
        <v>1609</v>
      </c>
      <c r="E248" s="106">
        <v>2</v>
      </c>
      <c r="F248" s="107" t="s">
        <v>1630</v>
      </c>
      <c r="G248" s="104">
        <v>0</v>
      </c>
      <c r="H248" s="119"/>
      <c r="I248" s="117"/>
      <c r="J248" s="110">
        <v>1947</v>
      </c>
      <c r="K248" s="116"/>
      <c r="L248" s="117"/>
      <c r="M248" s="118"/>
      <c r="N248" s="117"/>
      <c r="O248" s="117"/>
      <c r="P248" s="119"/>
      <c r="Q248" s="119"/>
      <c r="R248" s="119"/>
    </row>
    <row r="249" spans="1:18" ht="12.75" x14ac:dyDescent="0.2">
      <c r="A249" s="104" t="s">
        <v>1604</v>
      </c>
      <c r="B249" s="104" t="s">
        <v>1628</v>
      </c>
      <c r="C249" s="104" t="s">
        <v>1633</v>
      </c>
      <c r="D249" s="105" t="s">
        <v>1609</v>
      </c>
      <c r="E249" s="113">
        <v>3</v>
      </c>
      <c r="F249" s="107" t="s">
        <v>1630</v>
      </c>
      <c r="G249" s="104">
        <v>0</v>
      </c>
      <c r="H249" s="119"/>
      <c r="I249" s="117"/>
      <c r="J249" s="110">
        <v>1948</v>
      </c>
      <c r="K249" s="116"/>
      <c r="L249" s="117"/>
      <c r="M249" s="118"/>
      <c r="N249" s="117"/>
      <c r="O249" s="117"/>
      <c r="P249" s="119"/>
      <c r="Q249" s="119"/>
      <c r="R249" s="119"/>
    </row>
    <row r="250" spans="1:18" ht="12.75" x14ac:dyDescent="0.2">
      <c r="A250" s="104" t="s">
        <v>1604</v>
      </c>
      <c r="B250" s="104" t="s">
        <v>1628</v>
      </c>
      <c r="C250" s="104" t="s">
        <v>1633</v>
      </c>
      <c r="D250" s="105" t="s">
        <v>1550</v>
      </c>
      <c r="E250" s="106">
        <v>1</v>
      </c>
      <c r="F250" s="107" t="s">
        <v>1631</v>
      </c>
      <c r="G250" s="104">
        <v>0</v>
      </c>
      <c r="H250" s="119"/>
      <c r="I250" s="117"/>
      <c r="J250" s="110">
        <v>1949</v>
      </c>
      <c r="K250" s="116"/>
      <c r="L250" s="117"/>
      <c r="M250" s="118"/>
      <c r="N250" s="117"/>
      <c r="O250" s="117"/>
      <c r="P250" s="119"/>
      <c r="Q250" s="119"/>
      <c r="R250" s="119"/>
    </row>
    <row r="251" spans="1:18" ht="12.75" x14ac:dyDescent="0.2">
      <c r="A251" s="104" t="s">
        <v>1604</v>
      </c>
      <c r="B251" s="104" t="s">
        <v>1628</v>
      </c>
      <c r="C251" s="104" t="s">
        <v>1633</v>
      </c>
      <c r="D251" s="105" t="s">
        <v>1550</v>
      </c>
      <c r="E251" s="106">
        <v>2</v>
      </c>
      <c r="F251" s="107" t="s">
        <v>1631</v>
      </c>
      <c r="G251" s="104">
        <v>0</v>
      </c>
      <c r="H251" s="119"/>
      <c r="I251" s="117"/>
      <c r="J251" s="129">
        <v>1950</v>
      </c>
      <c r="K251" s="116"/>
      <c r="L251" s="117"/>
      <c r="M251" s="118"/>
      <c r="N251" s="117"/>
      <c r="O251" s="117"/>
      <c r="P251" s="119"/>
      <c r="Q251" s="119"/>
      <c r="R251" s="119"/>
    </row>
    <row r="252" spans="1:18" ht="12.75" x14ac:dyDescent="0.2">
      <c r="A252" s="104" t="s">
        <v>1604</v>
      </c>
      <c r="B252" s="104" t="s">
        <v>1628</v>
      </c>
      <c r="C252" s="104" t="s">
        <v>1633</v>
      </c>
      <c r="D252" s="105" t="s">
        <v>1550</v>
      </c>
      <c r="E252" s="106">
        <v>3</v>
      </c>
      <c r="F252" s="107" t="s">
        <v>1631</v>
      </c>
      <c r="G252" s="105">
        <v>0.55700000000000005</v>
      </c>
      <c r="H252" s="130">
        <v>50767</v>
      </c>
      <c r="I252" s="131">
        <v>5.2210000000000001</v>
      </c>
      <c r="J252" s="110">
        <v>1951</v>
      </c>
      <c r="K252" s="132">
        <v>1.2055874844037797</v>
      </c>
      <c r="L252" s="132">
        <v>1.4124024725835509</v>
      </c>
      <c r="M252" s="132">
        <v>-24.370292322707577</v>
      </c>
      <c r="N252" s="132">
        <v>45.382176301012329</v>
      </c>
      <c r="O252" s="132">
        <v>32.131192901411282</v>
      </c>
      <c r="P252" s="130">
        <v>2199</v>
      </c>
      <c r="Q252" s="133">
        <v>10807</v>
      </c>
      <c r="R252" s="119">
        <v>3</v>
      </c>
    </row>
    <row r="253" spans="1:18" x14ac:dyDescent="0.25">
      <c r="A253" s="104" t="s">
        <v>1604</v>
      </c>
      <c r="B253" s="104" t="s">
        <v>1628</v>
      </c>
      <c r="C253" s="104" t="s">
        <v>1633</v>
      </c>
      <c r="D253" s="105" t="s">
        <v>1550</v>
      </c>
      <c r="E253" s="106">
        <v>3</v>
      </c>
      <c r="F253" s="107" t="s">
        <v>1631</v>
      </c>
      <c r="G253" s="105">
        <v>0.55700000000000005</v>
      </c>
      <c r="H253" s="122">
        <v>52803</v>
      </c>
      <c r="I253" s="123">
        <v>4.8330000000000002</v>
      </c>
      <c r="J253" s="124">
        <v>1951</v>
      </c>
      <c r="K253" s="123">
        <v>0.43433333333333302</v>
      </c>
      <c r="L253" s="123">
        <v>0.73788029748224204</v>
      </c>
      <c r="M253" s="123">
        <v>-27.140733484883199</v>
      </c>
      <c r="N253" s="123">
        <v>42.700713208434202</v>
      </c>
      <c r="O253" s="123">
        <f>N253/L253</f>
        <v>57.869431334778042</v>
      </c>
      <c r="P253" s="122">
        <v>848</v>
      </c>
      <c r="Q253" s="122">
        <v>7207</v>
      </c>
      <c r="R253" s="125" t="s">
        <v>1611</v>
      </c>
    </row>
    <row r="254" spans="1:18" x14ac:dyDescent="0.25">
      <c r="A254" s="104" t="s">
        <v>1604</v>
      </c>
      <c r="B254" s="104" t="s">
        <v>1628</v>
      </c>
      <c r="C254" s="104" t="s">
        <v>1633</v>
      </c>
      <c r="D254" s="105" t="s">
        <v>1550</v>
      </c>
      <c r="E254" s="106">
        <v>3</v>
      </c>
      <c r="F254" s="107" t="s">
        <v>1631</v>
      </c>
      <c r="G254" s="105">
        <v>0.55700000000000005</v>
      </c>
      <c r="H254" s="122">
        <v>52913</v>
      </c>
      <c r="I254" s="123">
        <v>4.1900000000000004</v>
      </c>
      <c r="J254" s="124">
        <v>1951.1</v>
      </c>
      <c r="K254" s="123">
        <v>0.68790887313760896</v>
      </c>
      <c r="L254" s="123">
        <v>0.83334968713896596</v>
      </c>
      <c r="M254" s="123">
        <v>-26.977678498918301</v>
      </c>
      <c r="N254" s="123">
        <v>41.975561319980699</v>
      </c>
      <c r="O254" s="123">
        <f>N254/L254</f>
        <v>50.369685100728944</v>
      </c>
      <c r="P254" s="122">
        <v>853</v>
      </c>
      <c r="Q254" s="122">
        <v>8895</v>
      </c>
      <c r="R254" s="125" t="s">
        <v>1611</v>
      </c>
    </row>
    <row r="255" spans="1:18" ht="12.75" x14ac:dyDescent="0.2">
      <c r="A255" s="104" t="s">
        <v>1604</v>
      </c>
      <c r="B255" s="104" t="s">
        <v>1628</v>
      </c>
      <c r="C255" s="104" t="s">
        <v>1633</v>
      </c>
      <c r="D255" s="105" t="s">
        <v>1608</v>
      </c>
      <c r="E255" s="106">
        <v>1</v>
      </c>
      <c r="F255" s="107" t="s">
        <v>1631</v>
      </c>
      <c r="G255" s="104">
        <v>0</v>
      </c>
      <c r="H255" s="119"/>
      <c r="I255" s="117"/>
      <c r="J255" s="129">
        <v>1952</v>
      </c>
      <c r="K255" s="116"/>
      <c r="L255" s="117"/>
      <c r="M255" s="118"/>
      <c r="N255" s="117"/>
      <c r="O255" s="117"/>
      <c r="P255" s="113"/>
      <c r="Q255" s="113"/>
      <c r="R255" s="119"/>
    </row>
    <row r="256" spans="1:18" ht="12.75" x14ac:dyDescent="0.2">
      <c r="A256" s="104" t="s">
        <v>1604</v>
      </c>
      <c r="B256" s="104" t="s">
        <v>1628</v>
      </c>
      <c r="C256" s="104" t="s">
        <v>1633</v>
      </c>
      <c r="D256" s="105" t="s">
        <v>1608</v>
      </c>
      <c r="E256" s="106">
        <v>2</v>
      </c>
      <c r="F256" s="107" t="s">
        <v>1631</v>
      </c>
      <c r="G256" s="104">
        <v>0</v>
      </c>
      <c r="H256" s="119"/>
      <c r="I256" s="117"/>
      <c r="J256" s="129">
        <v>1953</v>
      </c>
      <c r="K256" s="116"/>
      <c r="L256" s="117"/>
      <c r="M256" s="118"/>
      <c r="N256" s="117"/>
      <c r="O256" s="117"/>
      <c r="P256" s="119"/>
      <c r="Q256" s="119"/>
      <c r="R256" s="119"/>
    </row>
    <row r="257" spans="1:18" ht="12.75" x14ac:dyDescent="0.2">
      <c r="A257" s="104" t="s">
        <v>1604</v>
      </c>
      <c r="B257" s="104" t="s">
        <v>1628</v>
      </c>
      <c r="C257" s="104" t="s">
        <v>1633</v>
      </c>
      <c r="D257" s="105" t="s">
        <v>1608</v>
      </c>
      <c r="E257" s="106">
        <v>3</v>
      </c>
      <c r="F257" s="107" t="s">
        <v>1631</v>
      </c>
      <c r="G257" s="104">
        <v>0</v>
      </c>
      <c r="H257" s="113"/>
      <c r="I257" s="104"/>
      <c r="J257" s="110">
        <v>1954</v>
      </c>
      <c r="K257" s="126"/>
      <c r="L257" s="104"/>
      <c r="M257" s="127"/>
      <c r="N257" s="104"/>
      <c r="O257" s="104"/>
      <c r="P257" s="113"/>
      <c r="Q257" s="113"/>
      <c r="R257" s="119"/>
    </row>
    <row r="258" spans="1:18" ht="12.75" x14ac:dyDescent="0.2">
      <c r="A258" s="104" t="s">
        <v>1604</v>
      </c>
      <c r="B258" s="104" t="s">
        <v>1628</v>
      </c>
      <c r="C258" s="104" t="s">
        <v>1633</v>
      </c>
      <c r="D258" s="105" t="s">
        <v>497</v>
      </c>
      <c r="E258" s="106">
        <v>1</v>
      </c>
      <c r="F258" s="107" t="s">
        <v>1631</v>
      </c>
      <c r="G258" s="104">
        <v>0</v>
      </c>
      <c r="H258" s="113"/>
      <c r="I258" s="104"/>
      <c r="J258" s="110">
        <v>1955</v>
      </c>
      <c r="K258" s="126"/>
      <c r="L258" s="104"/>
      <c r="M258" s="127"/>
      <c r="N258" s="104"/>
      <c r="O258" s="104"/>
      <c r="P258" s="113"/>
      <c r="Q258" s="113"/>
      <c r="R258" s="119"/>
    </row>
    <row r="259" spans="1:18" ht="12.75" x14ac:dyDescent="0.2">
      <c r="A259" s="104" t="s">
        <v>1604</v>
      </c>
      <c r="B259" s="104" t="s">
        <v>1628</v>
      </c>
      <c r="C259" s="104" t="s">
        <v>1633</v>
      </c>
      <c r="D259" s="105" t="s">
        <v>497</v>
      </c>
      <c r="E259" s="113">
        <v>2</v>
      </c>
      <c r="F259" s="107" t="s">
        <v>1631</v>
      </c>
      <c r="G259" s="104">
        <v>0</v>
      </c>
      <c r="H259" s="113"/>
      <c r="I259" s="104"/>
      <c r="J259" s="110">
        <v>1956</v>
      </c>
      <c r="K259" s="126"/>
      <c r="L259" s="104"/>
      <c r="M259" s="127"/>
      <c r="N259" s="104"/>
      <c r="O259" s="104"/>
      <c r="P259" s="113"/>
      <c r="Q259" s="113"/>
      <c r="R259" s="119"/>
    </row>
    <row r="260" spans="1:18" ht="12.75" x14ac:dyDescent="0.2">
      <c r="A260" s="104" t="s">
        <v>1604</v>
      </c>
      <c r="B260" s="104" t="s">
        <v>1628</v>
      </c>
      <c r="C260" s="104" t="s">
        <v>1633</v>
      </c>
      <c r="D260" s="105" t="s">
        <v>497</v>
      </c>
      <c r="E260" s="106">
        <v>3</v>
      </c>
      <c r="F260" s="107" t="s">
        <v>1631</v>
      </c>
      <c r="G260" s="104">
        <v>0</v>
      </c>
      <c r="H260" s="113"/>
      <c r="I260" s="104"/>
      <c r="J260" s="110">
        <v>1957</v>
      </c>
      <c r="K260" s="126"/>
      <c r="L260" s="104"/>
      <c r="M260" s="127"/>
      <c r="N260" s="104"/>
      <c r="O260" s="104"/>
      <c r="P260" s="113"/>
      <c r="Q260" s="113"/>
      <c r="R260" s="119"/>
    </row>
    <row r="261" spans="1:18" ht="12.75" x14ac:dyDescent="0.2">
      <c r="A261" s="104" t="s">
        <v>1604</v>
      </c>
      <c r="B261" s="104" t="s">
        <v>1628</v>
      </c>
      <c r="C261" s="104" t="s">
        <v>1633</v>
      </c>
      <c r="D261" s="105" t="s">
        <v>1609</v>
      </c>
      <c r="E261" s="106">
        <v>1</v>
      </c>
      <c r="F261" s="107" t="s">
        <v>1631</v>
      </c>
      <c r="G261" s="104">
        <v>0</v>
      </c>
      <c r="H261" s="119"/>
      <c r="I261" s="117"/>
      <c r="J261" s="129">
        <v>1958</v>
      </c>
      <c r="K261" s="116"/>
      <c r="L261" s="117"/>
      <c r="M261" s="118"/>
      <c r="N261" s="117"/>
      <c r="O261" s="117"/>
      <c r="P261" s="119"/>
      <c r="Q261" s="119"/>
      <c r="R261" s="119"/>
    </row>
    <row r="262" spans="1:18" ht="12.75" x14ac:dyDescent="0.2">
      <c r="A262" s="104" t="s">
        <v>1604</v>
      </c>
      <c r="B262" s="104" t="s">
        <v>1628</v>
      </c>
      <c r="C262" s="104" t="s">
        <v>1633</v>
      </c>
      <c r="D262" s="105" t="s">
        <v>1609</v>
      </c>
      <c r="E262" s="106">
        <v>2</v>
      </c>
      <c r="F262" s="107" t="s">
        <v>1631</v>
      </c>
      <c r="G262" s="104">
        <v>0</v>
      </c>
      <c r="H262" s="119"/>
      <c r="I262" s="117"/>
      <c r="J262" s="129">
        <v>1959</v>
      </c>
      <c r="K262" s="116"/>
      <c r="L262" s="117"/>
      <c r="M262" s="118"/>
      <c r="N262" s="117"/>
      <c r="O262" s="117"/>
      <c r="P262" s="119"/>
      <c r="Q262" s="119"/>
      <c r="R262" s="119"/>
    </row>
    <row r="263" spans="1:18" ht="12.75" x14ac:dyDescent="0.2">
      <c r="A263" s="104" t="s">
        <v>1604</v>
      </c>
      <c r="B263" s="104" t="s">
        <v>1628</v>
      </c>
      <c r="C263" s="104" t="s">
        <v>1633</v>
      </c>
      <c r="D263" s="105" t="s">
        <v>1609</v>
      </c>
      <c r="E263" s="113">
        <v>3</v>
      </c>
      <c r="F263" s="107" t="s">
        <v>1631</v>
      </c>
      <c r="G263" s="104">
        <v>0</v>
      </c>
      <c r="H263" s="113"/>
      <c r="I263" s="104"/>
      <c r="J263" s="110">
        <v>1960</v>
      </c>
      <c r="K263" s="126"/>
      <c r="L263" s="104"/>
      <c r="M263" s="127"/>
      <c r="N263" s="104"/>
      <c r="O263" s="104"/>
      <c r="P263" s="113"/>
      <c r="Q263" s="113"/>
      <c r="R263" s="119"/>
    </row>
    <row r="264" spans="1:18" ht="12.75" x14ac:dyDescent="0.2">
      <c r="A264" s="104" t="s">
        <v>1604</v>
      </c>
      <c r="B264" s="104" t="s">
        <v>1628</v>
      </c>
      <c r="C264" s="104" t="s">
        <v>1634</v>
      </c>
      <c r="D264" s="105" t="s">
        <v>1550</v>
      </c>
      <c r="E264" s="106">
        <v>1</v>
      </c>
      <c r="F264" s="107" t="s">
        <v>1630</v>
      </c>
      <c r="G264" s="105">
        <v>4.1000000000000002E-2</v>
      </c>
      <c r="H264" s="108">
        <v>52496</v>
      </c>
      <c r="I264" s="109">
        <v>4.032</v>
      </c>
      <c r="J264" s="110">
        <v>1961</v>
      </c>
      <c r="K264" s="111">
        <v>-5.968188143197346</v>
      </c>
      <c r="L264" s="111">
        <v>1.2505551056165045</v>
      </c>
      <c r="M264" s="111">
        <v>-28.87858332331226</v>
      </c>
      <c r="N264" s="111">
        <v>43.837868782017274</v>
      </c>
      <c r="O264" s="111">
        <v>35.054727764600088</v>
      </c>
      <c r="P264" s="108">
        <v>1419</v>
      </c>
      <c r="Q264" s="112">
        <v>8861</v>
      </c>
      <c r="R264" s="119">
        <v>1</v>
      </c>
    </row>
    <row r="265" spans="1:18" ht="12.75" x14ac:dyDescent="0.2">
      <c r="A265" s="104" t="s">
        <v>1604</v>
      </c>
      <c r="B265" s="104" t="s">
        <v>1628</v>
      </c>
      <c r="C265" s="104" t="s">
        <v>1634</v>
      </c>
      <c r="D265" s="105" t="s">
        <v>1550</v>
      </c>
      <c r="E265" s="106">
        <v>2</v>
      </c>
      <c r="F265" s="107" t="s">
        <v>1630</v>
      </c>
      <c r="G265" s="104">
        <v>0</v>
      </c>
      <c r="H265" s="113"/>
      <c r="I265" s="104"/>
      <c r="J265" s="110">
        <v>1962</v>
      </c>
      <c r="K265" s="126"/>
      <c r="L265" s="104"/>
      <c r="M265" s="127"/>
      <c r="N265" s="104"/>
      <c r="O265" s="104"/>
      <c r="P265" s="113"/>
      <c r="Q265" s="113"/>
      <c r="R265" s="119"/>
    </row>
    <row r="266" spans="1:18" ht="12.75" x14ac:dyDescent="0.2">
      <c r="A266" s="104" t="s">
        <v>1604</v>
      </c>
      <c r="B266" s="104" t="s">
        <v>1628</v>
      </c>
      <c r="C266" s="104" t="s">
        <v>1634</v>
      </c>
      <c r="D266" s="105" t="s">
        <v>1550</v>
      </c>
      <c r="E266" s="106">
        <v>3</v>
      </c>
      <c r="F266" s="107" t="s">
        <v>1630</v>
      </c>
      <c r="G266" s="105">
        <v>0</v>
      </c>
      <c r="H266" s="119"/>
      <c r="I266" s="117"/>
      <c r="J266" s="129">
        <v>1963</v>
      </c>
      <c r="K266" s="116"/>
      <c r="L266" s="117"/>
      <c r="M266" s="118"/>
      <c r="N266" s="117"/>
      <c r="O266" s="117"/>
      <c r="P266" s="119"/>
      <c r="Q266" s="119"/>
      <c r="R266" s="119"/>
    </row>
    <row r="267" spans="1:18" ht="12.75" x14ac:dyDescent="0.2">
      <c r="A267" s="104" t="s">
        <v>1604</v>
      </c>
      <c r="B267" s="104" t="s">
        <v>1628</v>
      </c>
      <c r="C267" s="104" t="s">
        <v>1634</v>
      </c>
      <c r="D267" s="105" t="s">
        <v>1608</v>
      </c>
      <c r="E267" s="106">
        <v>1</v>
      </c>
      <c r="F267" s="107" t="s">
        <v>1630</v>
      </c>
      <c r="G267" s="104">
        <v>0</v>
      </c>
      <c r="H267" s="113"/>
      <c r="I267" s="104"/>
      <c r="J267" s="110">
        <v>1964</v>
      </c>
      <c r="K267" s="126"/>
      <c r="L267" s="104"/>
      <c r="M267" s="127"/>
      <c r="N267" s="104"/>
      <c r="O267" s="104"/>
      <c r="P267" s="113"/>
      <c r="Q267" s="113"/>
      <c r="R267" s="119"/>
    </row>
    <row r="268" spans="1:18" ht="12.75" x14ac:dyDescent="0.2">
      <c r="A268" s="104" t="s">
        <v>1604</v>
      </c>
      <c r="B268" s="104" t="s">
        <v>1628</v>
      </c>
      <c r="C268" s="104" t="s">
        <v>1634</v>
      </c>
      <c r="D268" s="105" t="s">
        <v>1608</v>
      </c>
      <c r="E268" s="106">
        <v>2</v>
      </c>
      <c r="F268" s="107" t="s">
        <v>1630</v>
      </c>
      <c r="G268" s="104">
        <v>8.9999999999999993E-3</v>
      </c>
      <c r="H268" s="119"/>
      <c r="I268" s="117"/>
      <c r="J268" s="129">
        <v>1965</v>
      </c>
      <c r="K268" s="116"/>
      <c r="L268" s="117"/>
      <c r="M268" s="118"/>
      <c r="N268" s="117"/>
      <c r="O268" s="117"/>
      <c r="P268" s="119"/>
      <c r="Q268" s="119"/>
      <c r="R268" s="119"/>
    </row>
    <row r="269" spans="1:18" ht="12.75" x14ac:dyDescent="0.2">
      <c r="A269" s="104" t="s">
        <v>1604</v>
      </c>
      <c r="B269" s="104" t="s">
        <v>1628</v>
      </c>
      <c r="C269" s="104" t="s">
        <v>1634</v>
      </c>
      <c r="D269" s="105" t="s">
        <v>1608</v>
      </c>
      <c r="E269" s="106">
        <v>3</v>
      </c>
      <c r="F269" s="107" t="s">
        <v>1630</v>
      </c>
      <c r="G269" s="104">
        <v>0</v>
      </c>
      <c r="H269" s="119"/>
      <c r="I269" s="117"/>
      <c r="J269" s="129">
        <v>1966</v>
      </c>
      <c r="K269" s="116"/>
      <c r="L269" s="117"/>
      <c r="M269" s="118"/>
      <c r="N269" s="117"/>
      <c r="O269" s="117"/>
      <c r="P269" s="119"/>
      <c r="Q269" s="119"/>
      <c r="R269" s="113"/>
    </row>
    <row r="270" spans="1:18" ht="12.75" x14ac:dyDescent="0.2">
      <c r="A270" s="104" t="s">
        <v>1604</v>
      </c>
      <c r="B270" s="104" t="s">
        <v>1628</v>
      </c>
      <c r="C270" s="104" t="s">
        <v>1634</v>
      </c>
      <c r="D270" s="105" t="s">
        <v>497</v>
      </c>
      <c r="E270" s="106">
        <v>1</v>
      </c>
      <c r="F270" s="107" t="s">
        <v>1630</v>
      </c>
      <c r="G270" s="104">
        <v>8.900000000000001E-2</v>
      </c>
      <c r="H270" s="113">
        <v>52790</v>
      </c>
      <c r="I270" s="104">
        <v>4.8985000000000003</v>
      </c>
      <c r="J270" s="110">
        <v>1967</v>
      </c>
      <c r="K270" s="126">
        <v>-2.9878884134458819</v>
      </c>
      <c r="L270" s="104">
        <v>3.302967992236193</v>
      </c>
      <c r="M270" s="127">
        <v>-29.083372041744173</v>
      </c>
      <c r="N270" s="104">
        <v>43.457793631808229</v>
      </c>
      <c r="O270" s="104">
        <v>13.157194902874673</v>
      </c>
      <c r="P270" s="113">
        <v>4141.5</v>
      </c>
      <c r="Q270" s="113">
        <v>10557</v>
      </c>
      <c r="R270" s="113">
        <v>2</v>
      </c>
    </row>
    <row r="271" spans="1:18" x14ac:dyDescent="0.25">
      <c r="A271" s="104" t="s">
        <v>1604</v>
      </c>
      <c r="B271" s="104" t="s">
        <v>1628</v>
      </c>
      <c r="C271" s="104" t="s">
        <v>1634</v>
      </c>
      <c r="D271" s="105" t="s">
        <v>497</v>
      </c>
      <c r="E271" s="106">
        <v>1</v>
      </c>
      <c r="F271" s="107" t="s">
        <v>1630</v>
      </c>
      <c r="G271" s="104">
        <v>8.900000000000001E-2</v>
      </c>
      <c r="H271" s="122">
        <v>52885</v>
      </c>
      <c r="I271" s="123">
        <v>5.3550000000000004</v>
      </c>
      <c r="J271" s="124">
        <v>1967.1</v>
      </c>
      <c r="K271" s="123">
        <v>-3.0101101602250901</v>
      </c>
      <c r="L271" s="123">
        <v>3.6172397184108398</v>
      </c>
      <c r="M271" s="123">
        <v>-29.280245396671599</v>
      </c>
      <c r="N271" s="123">
        <v>44.458096204509403</v>
      </c>
      <c r="O271" s="123">
        <f>N271/L271</f>
        <v>12.290613745677092</v>
      </c>
      <c r="P271" s="122">
        <v>6149</v>
      </c>
      <c r="Q271" s="122">
        <v>11223</v>
      </c>
      <c r="R271" s="125" t="s">
        <v>1611</v>
      </c>
    </row>
    <row r="272" spans="1:18" ht="12.75" x14ac:dyDescent="0.2">
      <c r="A272" s="104" t="s">
        <v>1604</v>
      </c>
      <c r="B272" s="104" t="s">
        <v>1628</v>
      </c>
      <c r="C272" s="104" t="s">
        <v>1634</v>
      </c>
      <c r="D272" s="105" t="s">
        <v>497</v>
      </c>
      <c r="E272" s="113">
        <v>2</v>
      </c>
      <c r="F272" s="107" t="s">
        <v>1630</v>
      </c>
      <c r="G272" s="104">
        <v>0.246</v>
      </c>
      <c r="H272" s="119"/>
      <c r="I272" s="117"/>
      <c r="J272" s="129">
        <v>1968</v>
      </c>
      <c r="K272" s="116"/>
      <c r="L272" s="117"/>
      <c r="M272" s="118"/>
      <c r="N272" s="117"/>
      <c r="O272" s="117"/>
      <c r="P272" s="113"/>
      <c r="Q272" s="113"/>
      <c r="R272" s="113"/>
    </row>
    <row r="273" spans="1:18" ht="12.75" x14ac:dyDescent="0.2">
      <c r="A273" s="104" t="s">
        <v>1604</v>
      </c>
      <c r="B273" s="104" t="s">
        <v>1628</v>
      </c>
      <c r="C273" s="104" t="s">
        <v>1634</v>
      </c>
      <c r="D273" s="105" t="s">
        <v>497</v>
      </c>
      <c r="E273" s="106">
        <v>3</v>
      </c>
      <c r="F273" s="107" t="s">
        <v>1630</v>
      </c>
      <c r="G273" s="104">
        <v>2.7E-2</v>
      </c>
      <c r="H273" s="108">
        <v>52447</v>
      </c>
      <c r="I273" s="109">
        <v>4.6479999999999997</v>
      </c>
      <c r="J273" s="110">
        <v>1969</v>
      </c>
      <c r="K273" s="111">
        <v>-2.6841716263618851</v>
      </c>
      <c r="L273" s="111">
        <v>3.2177336090243727</v>
      </c>
      <c r="M273" s="111">
        <v>-29.453151970743601</v>
      </c>
      <c r="N273" s="111">
        <v>40.493270394000504</v>
      </c>
      <c r="O273" s="111">
        <v>12.584407323351479</v>
      </c>
      <c r="P273" s="108">
        <v>4338</v>
      </c>
      <c r="Q273" s="112">
        <v>9380</v>
      </c>
      <c r="R273" s="113">
        <v>1</v>
      </c>
    </row>
    <row r="274" spans="1:18" ht="12.75" x14ac:dyDescent="0.2">
      <c r="A274" s="104" t="s">
        <v>1604</v>
      </c>
      <c r="B274" s="104" t="s">
        <v>1628</v>
      </c>
      <c r="C274" s="104" t="s">
        <v>1634</v>
      </c>
      <c r="D274" s="105" t="s">
        <v>1609</v>
      </c>
      <c r="E274" s="106">
        <v>1</v>
      </c>
      <c r="F274" s="107" t="s">
        <v>1630</v>
      </c>
      <c r="G274" s="104">
        <v>0</v>
      </c>
      <c r="H274" s="113"/>
      <c r="I274" s="104"/>
      <c r="J274" s="129">
        <v>1970</v>
      </c>
      <c r="K274" s="126"/>
      <c r="L274" s="104"/>
      <c r="M274" s="127"/>
      <c r="N274" s="104"/>
      <c r="O274" s="104"/>
      <c r="P274" s="113"/>
      <c r="Q274" s="113"/>
      <c r="R274" s="113"/>
    </row>
    <row r="275" spans="1:18" ht="12.75" x14ac:dyDescent="0.2">
      <c r="A275" s="104" t="s">
        <v>1604</v>
      </c>
      <c r="B275" s="104" t="s">
        <v>1628</v>
      </c>
      <c r="C275" s="104" t="s">
        <v>1634</v>
      </c>
      <c r="D275" s="105" t="s">
        <v>1609</v>
      </c>
      <c r="E275" s="106">
        <v>2</v>
      </c>
      <c r="F275" s="107" t="s">
        <v>1630</v>
      </c>
      <c r="G275" s="104">
        <v>0</v>
      </c>
      <c r="H275" s="113"/>
      <c r="I275" s="104"/>
      <c r="J275" s="110">
        <v>1971</v>
      </c>
      <c r="K275" s="126"/>
      <c r="L275" s="104"/>
      <c r="M275" s="127"/>
      <c r="N275" s="104"/>
      <c r="O275" s="104"/>
      <c r="P275" s="113"/>
      <c r="Q275" s="113"/>
      <c r="R275" s="113"/>
    </row>
    <row r="276" spans="1:18" ht="12.75" x14ac:dyDescent="0.2">
      <c r="A276" s="104" t="s">
        <v>1604</v>
      </c>
      <c r="B276" s="104" t="s">
        <v>1628</v>
      </c>
      <c r="C276" s="104" t="s">
        <v>1634</v>
      </c>
      <c r="D276" s="105" t="s">
        <v>1609</v>
      </c>
      <c r="E276" s="113">
        <v>3</v>
      </c>
      <c r="F276" s="107" t="s">
        <v>1630</v>
      </c>
      <c r="G276" s="104">
        <v>0</v>
      </c>
      <c r="H276" s="119"/>
      <c r="I276" s="117"/>
      <c r="J276" s="129">
        <v>1972</v>
      </c>
      <c r="K276" s="116"/>
      <c r="L276" s="117"/>
      <c r="M276" s="118"/>
      <c r="N276" s="117"/>
      <c r="O276" s="117"/>
      <c r="P276" s="119"/>
      <c r="Q276" s="119"/>
      <c r="R276" s="113"/>
    </row>
    <row r="277" spans="1:18" ht="12.75" x14ac:dyDescent="0.2">
      <c r="A277" s="104" t="s">
        <v>1604</v>
      </c>
      <c r="B277" s="104" t="s">
        <v>1628</v>
      </c>
      <c r="C277" s="104" t="s">
        <v>1634</v>
      </c>
      <c r="D277" s="105" t="s">
        <v>1550</v>
      </c>
      <c r="E277" s="106">
        <v>1</v>
      </c>
      <c r="F277" s="107" t="s">
        <v>1631</v>
      </c>
      <c r="G277" s="104">
        <v>0</v>
      </c>
      <c r="H277" s="119"/>
      <c r="I277" s="117"/>
      <c r="J277" s="129">
        <v>1973</v>
      </c>
      <c r="K277" s="116"/>
      <c r="L277" s="117"/>
      <c r="M277" s="118"/>
      <c r="N277" s="117"/>
      <c r="O277" s="117"/>
      <c r="P277" s="119"/>
      <c r="Q277" s="119"/>
      <c r="R277" s="113"/>
    </row>
    <row r="278" spans="1:18" ht="12.75" x14ac:dyDescent="0.2">
      <c r="A278" s="104" t="s">
        <v>1604</v>
      </c>
      <c r="B278" s="104" t="s">
        <v>1628</v>
      </c>
      <c r="C278" s="104" t="s">
        <v>1634</v>
      </c>
      <c r="D278" s="105" t="s">
        <v>1550</v>
      </c>
      <c r="E278" s="106">
        <v>2</v>
      </c>
      <c r="F278" s="107" t="s">
        <v>1631</v>
      </c>
      <c r="G278" s="104">
        <v>0</v>
      </c>
      <c r="H278" s="119"/>
      <c r="I278" s="117"/>
      <c r="J278" s="129">
        <v>1974</v>
      </c>
      <c r="K278" s="116"/>
      <c r="L278" s="117"/>
      <c r="M278" s="118"/>
      <c r="N278" s="117"/>
      <c r="O278" s="117"/>
      <c r="P278" s="113"/>
      <c r="Q278" s="113"/>
      <c r="R278" s="113"/>
    </row>
    <row r="279" spans="1:18" ht="12.75" x14ac:dyDescent="0.2">
      <c r="A279" s="104" t="s">
        <v>1604</v>
      </c>
      <c r="B279" s="104" t="s">
        <v>1628</v>
      </c>
      <c r="C279" s="104" t="s">
        <v>1634</v>
      </c>
      <c r="D279" s="105" t="s">
        <v>1550</v>
      </c>
      <c r="E279" s="106">
        <v>3</v>
      </c>
      <c r="F279" s="107" t="s">
        <v>1631</v>
      </c>
      <c r="G279" s="105">
        <v>0.47399999999999998</v>
      </c>
      <c r="H279" s="113"/>
      <c r="I279" s="104"/>
      <c r="J279" s="129">
        <v>1975</v>
      </c>
      <c r="K279" s="126"/>
      <c r="L279" s="104"/>
      <c r="M279" s="127"/>
      <c r="N279" s="104"/>
      <c r="O279" s="104"/>
      <c r="P279" s="113"/>
      <c r="Q279" s="113"/>
      <c r="R279" s="113"/>
    </row>
    <row r="280" spans="1:18" ht="12.75" x14ac:dyDescent="0.2">
      <c r="A280" s="104" t="s">
        <v>1604</v>
      </c>
      <c r="B280" s="104" t="s">
        <v>1628</v>
      </c>
      <c r="C280" s="104" t="s">
        <v>1634</v>
      </c>
      <c r="D280" s="105" t="s">
        <v>1608</v>
      </c>
      <c r="E280" s="106">
        <v>1</v>
      </c>
      <c r="F280" s="107" t="s">
        <v>1631</v>
      </c>
      <c r="G280" s="104">
        <v>0</v>
      </c>
      <c r="H280" s="113"/>
      <c r="I280" s="104"/>
      <c r="J280" s="110">
        <v>1976</v>
      </c>
      <c r="K280" s="126"/>
      <c r="L280" s="104"/>
      <c r="M280" s="127"/>
      <c r="N280" s="104"/>
      <c r="O280" s="104"/>
      <c r="P280" s="113"/>
      <c r="Q280" s="113"/>
      <c r="R280" s="113"/>
    </row>
    <row r="281" spans="1:18" ht="12.75" x14ac:dyDescent="0.2">
      <c r="A281" s="104" t="s">
        <v>1604</v>
      </c>
      <c r="B281" s="104" t="s">
        <v>1628</v>
      </c>
      <c r="C281" s="104" t="s">
        <v>1634</v>
      </c>
      <c r="D281" s="105" t="s">
        <v>1608</v>
      </c>
      <c r="E281" s="106">
        <v>2</v>
      </c>
      <c r="F281" s="107" t="s">
        <v>1631</v>
      </c>
      <c r="G281" s="104">
        <v>0.246</v>
      </c>
      <c r="H281" s="114">
        <v>50612</v>
      </c>
      <c r="I281" s="115">
        <v>5.97</v>
      </c>
      <c r="J281" s="110">
        <v>1977</v>
      </c>
      <c r="K281" s="116">
        <v>-4.527880800692019</v>
      </c>
      <c r="L281" s="117">
        <v>2.7210176620928399</v>
      </c>
      <c r="M281" s="118">
        <v>-28.317043564829923</v>
      </c>
      <c r="N281" s="117">
        <v>42.863519299767951</v>
      </c>
      <c r="O281" s="117">
        <v>15.752753058868409</v>
      </c>
      <c r="P281" s="114">
        <v>5364</v>
      </c>
      <c r="Q281" s="119">
        <v>11134</v>
      </c>
      <c r="R281" s="113">
        <v>1</v>
      </c>
    </row>
    <row r="282" spans="1:18" ht="12.75" x14ac:dyDescent="0.2">
      <c r="A282" s="104" t="s">
        <v>1604</v>
      </c>
      <c r="B282" s="104" t="s">
        <v>1628</v>
      </c>
      <c r="C282" s="104" t="s">
        <v>1634</v>
      </c>
      <c r="D282" s="105" t="s">
        <v>1608</v>
      </c>
      <c r="E282" s="106">
        <v>3</v>
      </c>
      <c r="F282" s="107" t="s">
        <v>1631</v>
      </c>
      <c r="G282" s="104">
        <v>0</v>
      </c>
      <c r="H282" s="119"/>
      <c r="I282" s="117"/>
      <c r="J282" s="129">
        <v>1978</v>
      </c>
      <c r="K282" s="116"/>
      <c r="L282" s="117"/>
      <c r="M282" s="118"/>
      <c r="N282" s="117"/>
      <c r="O282" s="117"/>
      <c r="P282" s="119"/>
      <c r="Q282" s="119"/>
      <c r="R282" s="113"/>
    </row>
    <row r="283" spans="1:18" ht="12.75" x14ac:dyDescent="0.2">
      <c r="A283" s="104" t="s">
        <v>1604</v>
      </c>
      <c r="B283" s="104" t="s">
        <v>1628</v>
      </c>
      <c r="C283" s="104" t="s">
        <v>1634</v>
      </c>
      <c r="D283" s="105" t="s">
        <v>497</v>
      </c>
      <c r="E283" s="106">
        <v>1</v>
      </c>
      <c r="F283" s="107" t="s">
        <v>1631</v>
      </c>
      <c r="G283" s="104">
        <v>5.6000000000000001E-2</v>
      </c>
      <c r="H283" s="108">
        <v>53127</v>
      </c>
      <c r="I283" s="109">
        <v>4.3259999999999996</v>
      </c>
      <c r="J283" s="110">
        <v>1979</v>
      </c>
      <c r="K283" s="111">
        <v>-2.794116996759751</v>
      </c>
      <c r="L283" s="111">
        <v>2.7412214223914542</v>
      </c>
      <c r="M283" s="111">
        <v>-28.431917499430917</v>
      </c>
      <c r="N283" s="111">
        <v>43.670037993214137</v>
      </c>
      <c r="O283" s="111">
        <v>15.93086849405846</v>
      </c>
      <c r="P283" s="108">
        <v>3436</v>
      </c>
      <c r="Q283" s="112">
        <v>9611</v>
      </c>
      <c r="R283" s="113">
        <v>1</v>
      </c>
    </row>
    <row r="284" spans="1:18" ht="12.75" x14ac:dyDescent="0.2">
      <c r="A284" s="104" t="s">
        <v>1604</v>
      </c>
      <c r="B284" s="104" t="s">
        <v>1628</v>
      </c>
      <c r="C284" s="104" t="s">
        <v>1634</v>
      </c>
      <c r="D284" s="105" t="s">
        <v>497</v>
      </c>
      <c r="E284" s="113">
        <v>2</v>
      </c>
      <c r="F284" s="107" t="s">
        <v>1631</v>
      </c>
      <c r="G284" s="104">
        <v>0.32300000000000001</v>
      </c>
      <c r="H284" s="114">
        <v>50616</v>
      </c>
      <c r="I284" s="115">
        <v>4.7770000000000001</v>
      </c>
      <c r="J284" s="110">
        <v>1980</v>
      </c>
      <c r="K284" s="116">
        <v>-4.2583768592232598</v>
      </c>
      <c r="L284" s="117">
        <v>2.8549761243813592</v>
      </c>
      <c r="M284" s="118">
        <v>-28.648558116054772</v>
      </c>
      <c r="N284" s="117">
        <v>38.628941819583574</v>
      </c>
      <c r="O284" s="117">
        <v>13.530390495981477</v>
      </c>
      <c r="P284" s="114">
        <v>4425</v>
      </c>
      <c r="Q284" s="119">
        <v>8876</v>
      </c>
      <c r="R284" s="113">
        <v>2</v>
      </c>
    </row>
    <row r="285" spans="1:18" x14ac:dyDescent="0.25">
      <c r="A285" s="104" t="s">
        <v>1604</v>
      </c>
      <c r="B285" s="104" t="s">
        <v>1628</v>
      </c>
      <c r="C285" s="104" t="s">
        <v>1634</v>
      </c>
      <c r="D285" s="105" t="s">
        <v>497</v>
      </c>
      <c r="E285" s="113">
        <v>2</v>
      </c>
      <c r="F285" s="107" t="s">
        <v>1631</v>
      </c>
      <c r="G285" s="104">
        <v>0.32300000000000001</v>
      </c>
      <c r="H285" s="114">
        <v>54780</v>
      </c>
      <c r="I285" s="115">
        <v>4.4530000000000003</v>
      </c>
      <c r="J285" s="128">
        <v>1980</v>
      </c>
      <c r="K285" s="117">
        <v>-3.7998834328014111</v>
      </c>
      <c r="L285" s="117">
        <v>3.1047866015197041</v>
      </c>
      <c r="M285" s="117">
        <v>-28.653611716820226</v>
      </c>
      <c r="N285" s="117">
        <v>42.755266714484812</v>
      </c>
      <c r="O285" s="117">
        <v>13.770758574375879</v>
      </c>
      <c r="P285" s="114">
        <v>4222</v>
      </c>
      <c r="Q285" s="119">
        <v>10038</v>
      </c>
      <c r="R285" s="125" t="s">
        <v>1611</v>
      </c>
    </row>
    <row r="286" spans="1:18" ht="12.75" x14ac:dyDescent="0.2">
      <c r="A286" s="104" t="s">
        <v>1604</v>
      </c>
      <c r="B286" s="104" t="s">
        <v>1628</v>
      </c>
      <c r="C286" s="104" t="s">
        <v>1634</v>
      </c>
      <c r="D286" s="105" t="s">
        <v>497</v>
      </c>
      <c r="E286" s="106">
        <v>3</v>
      </c>
      <c r="F286" s="107" t="s">
        <v>1631</v>
      </c>
      <c r="G286" s="104">
        <v>7.0000000000000001E-3</v>
      </c>
      <c r="H286" s="113"/>
      <c r="I286" s="104"/>
      <c r="J286" s="129">
        <v>1981</v>
      </c>
      <c r="K286" s="126"/>
      <c r="L286" s="104"/>
      <c r="M286" s="127"/>
      <c r="N286" s="104"/>
      <c r="O286" s="104"/>
      <c r="P286" s="113"/>
      <c r="Q286" s="113"/>
      <c r="R286" s="113"/>
    </row>
    <row r="287" spans="1:18" ht="12.75" x14ac:dyDescent="0.2">
      <c r="A287" s="104" t="s">
        <v>1604</v>
      </c>
      <c r="B287" s="104" t="s">
        <v>1628</v>
      </c>
      <c r="C287" s="104" t="s">
        <v>1634</v>
      </c>
      <c r="D287" s="105" t="s">
        <v>1609</v>
      </c>
      <c r="E287" s="106">
        <v>1</v>
      </c>
      <c r="F287" s="107" t="s">
        <v>1631</v>
      </c>
      <c r="G287" s="104">
        <v>0</v>
      </c>
      <c r="H287" s="113"/>
      <c r="I287" s="104"/>
      <c r="J287" s="110">
        <v>1982</v>
      </c>
      <c r="K287" s="126"/>
      <c r="L287" s="104"/>
      <c r="M287" s="127"/>
      <c r="N287" s="104"/>
      <c r="O287" s="104"/>
      <c r="P287" s="113"/>
      <c r="Q287" s="113"/>
      <c r="R287" s="113"/>
    </row>
    <row r="288" spans="1:18" ht="12.75" x14ac:dyDescent="0.2">
      <c r="A288" s="104" t="s">
        <v>1604</v>
      </c>
      <c r="B288" s="104" t="s">
        <v>1628</v>
      </c>
      <c r="C288" s="104" t="s">
        <v>1634</v>
      </c>
      <c r="D288" s="105" t="s">
        <v>1609</v>
      </c>
      <c r="E288" s="106">
        <v>2</v>
      </c>
      <c r="F288" s="107" t="s">
        <v>1631</v>
      </c>
      <c r="G288" s="104">
        <v>0</v>
      </c>
      <c r="H288" s="119"/>
      <c r="I288" s="117"/>
      <c r="J288" s="129">
        <v>1983</v>
      </c>
      <c r="K288" s="116"/>
      <c r="L288" s="117"/>
      <c r="M288" s="118"/>
      <c r="N288" s="117"/>
      <c r="O288" s="117"/>
      <c r="P288" s="113"/>
      <c r="Q288" s="113"/>
      <c r="R288" s="113"/>
    </row>
    <row r="289" spans="1:18" ht="12.75" x14ac:dyDescent="0.2">
      <c r="A289" s="104" t="s">
        <v>1604</v>
      </c>
      <c r="B289" s="104" t="s">
        <v>1628</v>
      </c>
      <c r="C289" s="104" t="s">
        <v>1634</v>
      </c>
      <c r="D289" s="105" t="s">
        <v>1609</v>
      </c>
      <c r="E289" s="113">
        <v>3</v>
      </c>
      <c r="F289" s="107" t="s">
        <v>1631</v>
      </c>
      <c r="G289" s="104">
        <v>0</v>
      </c>
      <c r="H289" s="119"/>
      <c r="I289" s="117"/>
      <c r="J289" s="129">
        <v>1984</v>
      </c>
      <c r="K289" s="116"/>
      <c r="L289" s="117"/>
      <c r="M289" s="118"/>
      <c r="N289" s="117"/>
      <c r="O289" s="117"/>
      <c r="P289" s="119"/>
      <c r="Q289" s="119"/>
      <c r="R289" s="113"/>
    </row>
    <row r="290" spans="1:18" ht="12.75" x14ac:dyDescent="0.2">
      <c r="A290" s="104" t="s">
        <v>1604</v>
      </c>
      <c r="B290" s="104" t="s">
        <v>1635</v>
      </c>
      <c r="C290" s="104" t="s">
        <v>1636</v>
      </c>
      <c r="D290" s="105" t="s">
        <v>1550</v>
      </c>
      <c r="E290" s="106">
        <v>1</v>
      </c>
      <c r="F290" s="107" t="s">
        <v>1637</v>
      </c>
      <c r="G290" s="105">
        <v>0.45499999999999996</v>
      </c>
      <c r="H290" s="108">
        <v>52487</v>
      </c>
      <c r="I290" s="109">
        <v>4.4740000000000002</v>
      </c>
      <c r="J290" s="110">
        <v>1985</v>
      </c>
      <c r="K290" s="111">
        <v>-2.1072965163535273</v>
      </c>
      <c r="L290" s="111">
        <v>1.3678748470213313</v>
      </c>
      <c r="M290" s="111">
        <v>-30.031659504527521</v>
      </c>
      <c r="N290" s="111">
        <v>40.651408931173229</v>
      </c>
      <c r="O290" s="111">
        <v>29.718661045413089</v>
      </c>
      <c r="P290" s="108">
        <v>1764</v>
      </c>
      <c r="Q290" s="112">
        <v>9064</v>
      </c>
      <c r="R290" s="113">
        <v>1</v>
      </c>
    </row>
    <row r="291" spans="1:18" ht="12.75" x14ac:dyDescent="0.2">
      <c r="A291" s="104" t="s">
        <v>1604</v>
      </c>
      <c r="B291" s="104" t="s">
        <v>1635</v>
      </c>
      <c r="C291" s="104" t="s">
        <v>1636</v>
      </c>
      <c r="D291" s="105" t="s">
        <v>1550</v>
      </c>
      <c r="E291" s="106">
        <v>2</v>
      </c>
      <c r="F291" s="107" t="s">
        <v>1637</v>
      </c>
      <c r="G291" s="105">
        <v>3.3839999999999999</v>
      </c>
      <c r="H291" s="108">
        <v>53147</v>
      </c>
      <c r="I291" s="109">
        <v>3.4460000000000002</v>
      </c>
      <c r="J291" s="110">
        <v>1986</v>
      </c>
      <c r="K291" s="111">
        <v>-2.6523221530576677</v>
      </c>
      <c r="L291" s="111">
        <v>1.251872109941653</v>
      </c>
      <c r="M291" s="111">
        <v>-30.111431828086054</v>
      </c>
      <c r="N291" s="111">
        <v>41.722160397846267</v>
      </c>
      <c r="O291" s="111">
        <v>33.327813653257955</v>
      </c>
      <c r="P291" s="108">
        <v>1061</v>
      </c>
      <c r="Q291" s="112">
        <v>7790</v>
      </c>
      <c r="R291" s="113">
        <v>1</v>
      </c>
    </row>
    <row r="292" spans="1:18" ht="12.75" x14ac:dyDescent="0.2">
      <c r="A292" s="104" t="s">
        <v>1604</v>
      </c>
      <c r="B292" s="104" t="s">
        <v>1635</v>
      </c>
      <c r="C292" s="104" t="s">
        <v>1636</v>
      </c>
      <c r="D292" s="105" t="s">
        <v>1550</v>
      </c>
      <c r="E292" s="106">
        <v>3</v>
      </c>
      <c r="F292" s="107" t="s">
        <v>1637</v>
      </c>
      <c r="G292" s="105">
        <v>1.6559999999999999</v>
      </c>
      <c r="H292" s="113"/>
      <c r="I292" s="104"/>
      <c r="J292" s="129">
        <v>1987</v>
      </c>
      <c r="K292" s="126"/>
      <c r="L292" s="104"/>
      <c r="M292" s="127"/>
      <c r="N292" s="104"/>
      <c r="O292" s="104"/>
      <c r="P292" s="113"/>
      <c r="Q292" s="113"/>
      <c r="R292" s="113"/>
    </row>
    <row r="293" spans="1:18" ht="12.75" x14ac:dyDescent="0.2">
      <c r="A293" s="104" t="s">
        <v>1604</v>
      </c>
      <c r="B293" s="104" t="s">
        <v>1635</v>
      </c>
      <c r="C293" s="104" t="s">
        <v>1636</v>
      </c>
      <c r="D293" s="105" t="s">
        <v>1608</v>
      </c>
      <c r="E293" s="106">
        <v>1</v>
      </c>
      <c r="F293" s="107" t="s">
        <v>1637</v>
      </c>
      <c r="G293" s="104">
        <v>0</v>
      </c>
      <c r="H293" s="113"/>
      <c r="I293" s="104"/>
      <c r="J293" s="110">
        <v>1988</v>
      </c>
      <c r="K293" s="126"/>
      <c r="L293" s="104"/>
      <c r="M293" s="127"/>
      <c r="N293" s="104"/>
      <c r="O293" s="104"/>
      <c r="P293" s="113"/>
      <c r="Q293" s="113"/>
      <c r="R293" s="113"/>
    </row>
    <row r="294" spans="1:18" ht="12.75" x14ac:dyDescent="0.2">
      <c r="A294" s="104" t="s">
        <v>1604</v>
      </c>
      <c r="B294" s="104" t="s">
        <v>1635</v>
      </c>
      <c r="C294" s="104" t="s">
        <v>1636</v>
      </c>
      <c r="D294" s="105" t="s">
        <v>1608</v>
      </c>
      <c r="E294" s="106">
        <v>2</v>
      </c>
      <c r="F294" s="107" t="s">
        <v>1637</v>
      </c>
      <c r="G294" s="104">
        <v>13.218999999999999</v>
      </c>
      <c r="H294" s="113"/>
      <c r="I294" s="104"/>
      <c r="J294" s="110">
        <v>1989</v>
      </c>
      <c r="K294" s="126"/>
      <c r="L294" s="104"/>
      <c r="M294" s="127"/>
      <c r="N294" s="104"/>
      <c r="O294" s="104"/>
      <c r="P294" s="113"/>
      <c r="Q294" s="113"/>
      <c r="R294" s="113"/>
    </row>
    <row r="295" spans="1:18" ht="12.75" x14ac:dyDescent="0.2">
      <c r="A295" s="104" t="s">
        <v>1604</v>
      </c>
      <c r="B295" s="104" t="s">
        <v>1635</v>
      </c>
      <c r="C295" s="104" t="s">
        <v>1636</v>
      </c>
      <c r="D295" s="105" t="s">
        <v>1608</v>
      </c>
      <c r="E295" s="106">
        <v>3</v>
      </c>
      <c r="F295" s="107" t="s">
        <v>1637</v>
      </c>
      <c r="G295" s="104">
        <v>0</v>
      </c>
      <c r="H295" s="113"/>
      <c r="I295" s="104"/>
      <c r="J295" s="110">
        <v>1990</v>
      </c>
      <c r="K295" s="126"/>
      <c r="L295" s="104"/>
      <c r="M295" s="127"/>
      <c r="N295" s="104"/>
      <c r="O295" s="104"/>
      <c r="P295" s="113"/>
      <c r="Q295" s="113"/>
      <c r="R295" s="113"/>
    </row>
    <row r="296" spans="1:18" ht="12.75" x14ac:dyDescent="0.2">
      <c r="A296" s="104" t="s">
        <v>1604</v>
      </c>
      <c r="B296" s="104" t="s">
        <v>1635</v>
      </c>
      <c r="C296" s="104" t="s">
        <v>1636</v>
      </c>
      <c r="D296" s="105" t="s">
        <v>497</v>
      </c>
      <c r="E296" s="106">
        <v>1</v>
      </c>
      <c r="F296" s="107" t="s">
        <v>1637</v>
      </c>
      <c r="G296" s="104">
        <v>2E-3</v>
      </c>
      <c r="H296" s="113">
        <v>52905</v>
      </c>
      <c r="I296" s="104">
        <v>4.3460000000000001</v>
      </c>
      <c r="J296" s="110">
        <v>1991</v>
      </c>
      <c r="K296" s="126">
        <v>-2.1270597144765064</v>
      </c>
      <c r="L296" s="104">
        <v>2.7355400447188858</v>
      </c>
      <c r="M296" s="127">
        <v>-31.34465955168352</v>
      </c>
      <c r="N296" s="104">
        <v>41.826829281760531</v>
      </c>
      <c r="O296" s="104">
        <v>15.290154264972132</v>
      </c>
      <c r="P296" s="113">
        <v>3644</v>
      </c>
      <c r="Q296" s="113">
        <v>9218</v>
      </c>
      <c r="R296" s="113">
        <v>1</v>
      </c>
    </row>
    <row r="297" spans="1:18" ht="12.75" x14ac:dyDescent="0.2">
      <c r="A297" s="104" t="s">
        <v>1604</v>
      </c>
      <c r="B297" s="104" t="s">
        <v>1635</v>
      </c>
      <c r="C297" s="104" t="s">
        <v>1636</v>
      </c>
      <c r="D297" s="105" t="s">
        <v>497</v>
      </c>
      <c r="E297" s="113">
        <v>2</v>
      </c>
      <c r="F297" s="107" t="s">
        <v>1637</v>
      </c>
      <c r="G297" s="104">
        <v>0.66700000000000004</v>
      </c>
      <c r="H297" s="108">
        <v>52515</v>
      </c>
      <c r="I297" s="109">
        <v>4.0419999999999998</v>
      </c>
      <c r="J297" s="110">
        <v>1992</v>
      </c>
      <c r="K297" s="111">
        <v>-2.5457636538316795</v>
      </c>
      <c r="L297" s="111">
        <v>1.84942278884763</v>
      </c>
      <c r="M297" s="111">
        <v>-30.055882045434231</v>
      </c>
      <c r="N297" s="111">
        <v>43.666630434365224</v>
      </c>
      <c r="O297" s="111">
        <v>23.610950777552478</v>
      </c>
      <c r="P297" s="108">
        <v>2104</v>
      </c>
      <c r="Q297" s="112">
        <v>8754</v>
      </c>
      <c r="R297" s="113">
        <v>1</v>
      </c>
    </row>
    <row r="298" spans="1:18" ht="12.75" x14ac:dyDescent="0.2">
      <c r="A298" s="104" t="s">
        <v>1604</v>
      </c>
      <c r="B298" s="104" t="s">
        <v>1635</v>
      </c>
      <c r="C298" s="104" t="s">
        <v>1636</v>
      </c>
      <c r="D298" s="105" t="s">
        <v>497</v>
      </c>
      <c r="E298" s="106">
        <v>3</v>
      </c>
      <c r="F298" s="107" t="s">
        <v>1637</v>
      </c>
      <c r="G298" s="104">
        <v>2.2010000000000001</v>
      </c>
      <c r="H298" s="108">
        <v>52433</v>
      </c>
      <c r="I298" s="109">
        <v>5.0410000000000004</v>
      </c>
      <c r="J298" s="110">
        <v>1993</v>
      </c>
      <c r="K298" s="111">
        <v>-2.2762597930246296</v>
      </c>
      <c r="L298" s="111">
        <v>1.8154661650098318</v>
      </c>
      <c r="M298" s="111">
        <v>-31.007652580251936</v>
      </c>
      <c r="N298" s="111">
        <v>41.380414489107103</v>
      </c>
      <c r="O298" s="111">
        <v>22.793272211097914</v>
      </c>
      <c r="P298" s="108">
        <v>2655</v>
      </c>
      <c r="Q298" s="112">
        <v>10111</v>
      </c>
      <c r="R298" s="113">
        <v>1</v>
      </c>
    </row>
    <row r="299" spans="1:18" ht="12.75" x14ac:dyDescent="0.2">
      <c r="A299" s="104" t="s">
        <v>1604</v>
      </c>
      <c r="B299" s="104" t="s">
        <v>1635</v>
      </c>
      <c r="C299" s="104" t="s">
        <v>1636</v>
      </c>
      <c r="D299" s="105" t="s">
        <v>1609</v>
      </c>
      <c r="E299" s="106">
        <v>1</v>
      </c>
      <c r="F299" s="107" t="s">
        <v>1637</v>
      </c>
      <c r="G299" s="104">
        <v>0</v>
      </c>
      <c r="H299" s="113"/>
      <c r="I299" s="104"/>
      <c r="J299" s="110">
        <v>1994</v>
      </c>
      <c r="K299" s="126"/>
      <c r="L299" s="104"/>
      <c r="M299" s="127"/>
      <c r="N299" s="104"/>
      <c r="O299" s="104"/>
      <c r="P299" s="113"/>
      <c r="Q299" s="113"/>
      <c r="R299" s="113"/>
    </row>
    <row r="300" spans="1:18" ht="12.75" x14ac:dyDescent="0.2">
      <c r="A300" s="104" t="s">
        <v>1604</v>
      </c>
      <c r="B300" s="104" t="s">
        <v>1635</v>
      </c>
      <c r="C300" s="104" t="s">
        <v>1636</v>
      </c>
      <c r="D300" s="105" t="s">
        <v>1609</v>
      </c>
      <c r="E300" s="106">
        <v>2</v>
      </c>
      <c r="F300" s="107" t="s">
        <v>1637</v>
      </c>
      <c r="G300" s="105">
        <v>0.17699999999999999</v>
      </c>
      <c r="H300" s="113">
        <v>52810</v>
      </c>
      <c r="I300" s="104">
        <v>4.1229999999999993</v>
      </c>
      <c r="J300" s="110">
        <v>1995</v>
      </c>
      <c r="K300" s="126">
        <v>-1.9873980668732427</v>
      </c>
      <c r="L300" s="104">
        <v>2.6370764860214315</v>
      </c>
      <c r="M300" s="127">
        <v>-31.395667732823679</v>
      </c>
      <c r="N300" s="104">
        <v>42.518833893221327</v>
      </c>
      <c r="O300" s="104">
        <v>16.123473899450552</v>
      </c>
      <c r="P300" s="113">
        <v>2666.5</v>
      </c>
      <c r="Q300" s="113">
        <v>8713</v>
      </c>
      <c r="R300" s="113">
        <v>2</v>
      </c>
    </row>
    <row r="301" spans="1:18" x14ac:dyDescent="0.25">
      <c r="A301" s="104" t="s">
        <v>1604</v>
      </c>
      <c r="B301" s="104" t="s">
        <v>1635</v>
      </c>
      <c r="C301" s="104" t="s">
        <v>1636</v>
      </c>
      <c r="D301" s="105" t="s">
        <v>1609</v>
      </c>
      <c r="E301" s="106">
        <v>2</v>
      </c>
      <c r="F301" s="107" t="s">
        <v>1637</v>
      </c>
      <c r="G301" s="105">
        <v>0.17699999999999999</v>
      </c>
      <c r="H301" s="122">
        <v>52891</v>
      </c>
      <c r="I301" s="123">
        <v>4.0519999999999996</v>
      </c>
      <c r="J301" s="124">
        <v>1995.1</v>
      </c>
      <c r="K301" s="123">
        <v>-1.9671294670798101</v>
      </c>
      <c r="L301" s="123">
        <v>2.7353994866442299</v>
      </c>
      <c r="M301" s="123">
        <v>-31.3889968513921</v>
      </c>
      <c r="N301" s="123">
        <v>42.362633129468001</v>
      </c>
      <c r="O301" s="123">
        <f>N301/L301</f>
        <v>15.48681767921153</v>
      </c>
      <c r="P301" s="122">
        <v>3353</v>
      </c>
      <c r="Q301" s="122">
        <v>8792</v>
      </c>
      <c r="R301" s="125" t="s">
        <v>1611</v>
      </c>
    </row>
    <row r="302" spans="1:18" ht="12.75" x14ac:dyDescent="0.2">
      <c r="A302" s="104" t="s">
        <v>1604</v>
      </c>
      <c r="B302" s="104" t="s">
        <v>1635</v>
      </c>
      <c r="C302" s="104" t="s">
        <v>1636</v>
      </c>
      <c r="D302" s="105" t="s">
        <v>1609</v>
      </c>
      <c r="E302" s="113">
        <v>3</v>
      </c>
      <c r="F302" s="107" t="s">
        <v>1637</v>
      </c>
      <c r="G302" s="104">
        <v>0</v>
      </c>
      <c r="H302" s="113"/>
      <c r="I302" s="104"/>
      <c r="J302" s="110">
        <v>1996</v>
      </c>
      <c r="K302" s="126"/>
      <c r="L302" s="104"/>
      <c r="M302" s="127"/>
      <c r="N302" s="104"/>
      <c r="O302" s="104"/>
      <c r="P302" s="113"/>
      <c r="Q302" s="113"/>
      <c r="R302" s="113"/>
    </row>
    <row r="303" spans="1:18" ht="12.75" x14ac:dyDescent="0.2">
      <c r="A303" s="104" t="s">
        <v>1604</v>
      </c>
      <c r="B303" s="104" t="s">
        <v>1635</v>
      </c>
      <c r="C303" s="104" t="s">
        <v>1638</v>
      </c>
      <c r="D303" s="105" t="s">
        <v>1550</v>
      </c>
      <c r="E303" s="106">
        <v>1</v>
      </c>
      <c r="F303" s="107" t="s">
        <v>1637</v>
      </c>
      <c r="G303" s="105">
        <v>7.653999999999999</v>
      </c>
      <c r="H303" s="108">
        <v>52488</v>
      </c>
      <c r="I303" s="109">
        <v>4.7919999999999998</v>
      </c>
      <c r="J303" s="110">
        <v>1997</v>
      </c>
      <c r="K303" s="111">
        <v>-1.6579173007933399</v>
      </c>
      <c r="L303" s="111">
        <v>0.94668550492333625</v>
      </c>
      <c r="M303" s="111">
        <v>-30.055257932287752</v>
      </c>
      <c r="N303" s="111">
        <v>42.312997142349609</v>
      </c>
      <c r="O303" s="111">
        <v>44.695938537451426</v>
      </c>
      <c r="P303" s="108">
        <v>1279</v>
      </c>
      <c r="Q303" s="112">
        <v>9796</v>
      </c>
      <c r="R303" s="113">
        <v>1</v>
      </c>
    </row>
    <row r="304" spans="1:18" ht="12.75" x14ac:dyDescent="0.2">
      <c r="A304" s="104" t="s">
        <v>1604</v>
      </c>
      <c r="B304" s="104" t="s">
        <v>1635</v>
      </c>
      <c r="C304" s="104" t="s">
        <v>1638</v>
      </c>
      <c r="D304" s="105" t="s">
        <v>1550</v>
      </c>
      <c r="E304" s="106">
        <v>2</v>
      </c>
      <c r="F304" s="107" t="s">
        <v>1637</v>
      </c>
      <c r="G304" s="105">
        <v>16.45</v>
      </c>
      <c r="H304" s="108">
        <v>53158</v>
      </c>
      <c r="I304" s="109">
        <v>4.2560000000000002</v>
      </c>
      <c r="J304" s="110">
        <v>1998</v>
      </c>
      <c r="K304" s="111">
        <v>-2.6907776992103671</v>
      </c>
      <c r="L304" s="111">
        <v>0.85270965406991583</v>
      </c>
      <c r="M304" s="111">
        <v>-29.425496911773941</v>
      </c>
      <c r="N304" s="111">
        <v>40.981152011775855</v>
      </c>
      <c r="O304" s="111">
        <v>48.059913261420292</v>
      </c>
      <c r="P304" s="108">
        <v>868</v>
      </c>
      <c r="Q304" s="112">
        <v>9026</v>
      </c>
      <c r="R304" s="113">
        <v>2</v>
      </c>
    </row>
    <row r="305" spans="1:18" x14ac:dyDescent="0.25">
      <c r="A305" s="104" t="s">
        <v>1604</v>
      </c>
      <c r="B305" s="104" t="s">
        <v>1635</v>
      </c>
      <c r="C305" s="104" t="s">
        <v>1638</v>
      </c>
      <c r="D305" s="105" t="s">
        <v>1550</v>
      </c>
      <c r="E305" s="106">
        <v>2</v>
      </c>
      <c r="F305" s="107" t="s">
        <v>1637</v>
      </c>
      <c r="G305" s="105">
        <v>16.45</v>
      </c>
      <c r="H305" s="114">
        <v>54764</v>
      </c>
      <c r="I305" s="115">
        <v>5.2140000000000004</v>
      </c>
      <c r="J305" s="114">
        <v>1999</v>
      </c>
      <c r="K305" s="117">
        <v>-3.643950637124469</v>
      </c>
      <c r="L305" s="117">
        <v>0.76050618665876546</v>
      </c>
      <c r="M305" s="117">
        <v>-29.666390545419084</v>
      </c>
      <c r="N305" s="117">
        <v>43.907820344504827</v>
      </c>
      <c r="O305" s="117">
        <v>57.734994290330476</v>
      </c>
      <c r="P305" s="114">
        <v>1083</v>
      </c>
      <c r="Q305" s="119">
        <v>11555</v>
      </c>
      <c r="R305" s="125" t="s">
        <v>1611</v>
      </c>
    </row>
    <row r="306" spans="1:18" ht="12.75" x14ac:dyDescent="0.2">
      <c r="A306" s="104" t="s">
        <v>1604</v>
      </c>
      <c r="B306" s="104" t="s">
        <v>1635</v>
      </c>
      <c r="C306" s="104" t="s">
        <v>1638</v>
      </c>
      <c r="D306" s="105" t="s">
        <v>1550</v>
      </c>
      <c r="E306" s="106">
        <v>3</v>
      </c>
      <c r="F306" s="107" t="s">
        <v>1637</v>
      </c>
      <c r="G306" s="105">
        <v>6.1609999999999996</v>
      </c>
      <c r="H306" s="114">
        <v>50623</v>
      </c>
      <c r="I306" s="115">
        <v>3.4470000000000001</v>
      </c>
      <c r="J306" s="134">
        <v>1999</v>
      </c>
      <c r="K306" s="116">
        <v>-3.6249834825569041</v>
      </c>
      <c r="L306" s="117">
        <v>0.6866224040308585</v>
      </c>
      <c r="M306" s="118">
        <v>-29.771141820950898</v>
      </c>
      <c r="N306" s="117">
        <v>40.542872792279425</v>
      </c>
      <c r="O306" s="117">
        <v>59.046824796671402</v>
      </c>
      <c r="P306" s="114">
        <v>685</v>
      </c>
      <c r="Q306" s="119">
        <v>7210</v>
      </c>
      <c r="R306" s="113">
        <v>1</v>
      </c>
    </row>
    <row r="307" spans="1:18" ht="12.75" x14ac:dyDescent="0.2">
      <c r="A307" s="104" t="s">
        <v>1604</v>
      </c>
      <c r="B307" s="104" t="s">
        <v>1635</v>
      </c>
      <c r="C307" s="104" t="s">
        <v>1638</v>
      </c>
      <c r="D307" s="105" t="s">
        <v>1608</v>
      </c>
      <c r="E307" s="106">
        <v>1</v>
      </c>
      <c r="F307" s="107" t="s">
        <v>1637</v>
      </c>
      <c r="G307" s="104">
        <v>21.968</v>
      </c>
      <c r="H307" s="114">
        <v>50656</v>
      </c>
      <c r="I307" s="115">
        <v>4.2</v>
      </c>
      <c r="J307" s="110">
        <v>2000</v>
      </c>
      <c r="K307" s="116">
        <v>-3.2361766165025774</v>
      </c>
      <c r="L307" s="117">
        <v>1.5439134290875562</v>
      </c>
      <c r="M307" s="118">
        <v>-30.103912899620891</v>
      </c>
      <c r="N307" s="117">
        <v>46.87234876270572</v>
      </c>
      <c r="O307" s="117">
        <v>30.359441066852433</v>
      </c>
      <c r="P307" s="114">
        <v>2071</v>
      </c>
      <c r="Q307" s="119">
        <v>9436</v>
      </c>
      <c r="R307" s="119">
        <v>1</v>
      </c>
    </row>
    <row r="308" spans="1:18" ht="12.75" x14ac:dyDescent="0.2">
      <c r="A308" s="104" t="s">
        <v>1604</v>
      </c>
      <c r="B308" s="104" t="s">
        <v>1635</v>
      </c>
      <c r="C308" s="104" t="s">
        <v>1638</v>
      </c>
      <c r="D308" s="105" t="s">
        <v>1608</v>
      </c>
      <c r="E308" s="106">
        <v>2</v>
      </c>
      <c r="F308" s="107" t="s">
        <v>1637</v>
      </c>
      <c r="G308" s="104">
        <v>8.1820000000000004</v>
      </c>
      <c r="H308" s="113"/>
      <c r="I308" s="104"/>
      <c r="J308" s="110">
        <v>2001</v>
      </c>
      <c r="K308" s="126"/>
      <c r="L308" s="104"/>
      <c r="M308" s="127"/>
      <c r="N308" s="104"/>
      <c r="O308" s="104"/>
      <c r="P308" s="113"/>
      <c r="Q308" s="113"/>
      <c r="R308" s="119"/>
    </row>
    <row r="309" spans="1:18" ht="12.75" x14ac:dyDescent="0.2">
      <c r="A309" s="104" t="s">
        <v>1604</v>
      </c>
      <c r="B309" s="104" t="s">
        <v>1635</v>
      </c>
      <c r="C309" s="104" t="s">
        <v>1638</v>
      </c>
      <c r="D309" s="105" t="s">
        <v>1608</v>
      </c>
      <c r="E309" s="106">
        <v>3</v>
      </c>
      <c r="F309" s="107" t="s">
        <v>1637</v>
      </c>
      <c r="G309" s="104">
        <v>8.2680000000000007</v>
      </c>
      <c r="H309" s="113"/>
      <c r="I309" s="104"/>
      <c r="J309" s="110">
        <v>2002</v>
      </c>
      <c r="K309" s="126"/>
      <c r="L309" s="104"/>
      <c r="M309" s="127"/>
      <c r="N309" s="104"/>
      <c r="O309" s="104"/>
      <c r="P309" s="113"/>
      <c r="Q309" s="113"/>
      <c r="R309" s="119"/>
    </row>
    <row r="310" spans="1:18" ht="12.75" x14ac:dyDescent="0.2">
      <c r="A310" s="104" t="s">
        <v>1604</v>
      </c>
      <c r="B310" s="104" t="s">
        <v>1635</v>
      </c>
      <c r="C310" s="104" t="s">
        <v>1638</v>
      </c>
      <c r="D310" s="105" t="s">
        <v>497</v>
      </c>
      <c r="E310" s="106">
        <v>1</v>
      </c>
      <c r="F310" s="107" t="s">
        <v>1637</v>
      </c>
      <c r="G310" s="104">
        <v>7.3540000000000001</v>
      </c>
      <c r="H310" s="108">
        <v>53131</v>
      </c>
      <c r="I310" s="109">
        <v>4.367</v>
      </c>
      <c r="J310" s="110">
        <v>2003</v>
      </c>
      <c r="K310" s="111">
        <v>-1.9839153320855643</v>
      </c>
      <c r="L310" s="111">
        <v>1.4340594447207693</v>
      </c>
      <c r="M310" s="111">
        <v>-30.03790670831237</v>
      </c>
      <c r="N310" s="111">
        <v>41.942959053398248</v>
      </c>
      <c r="O310" s="111">
        <v>29.247712992514831</v>
      </c>
      <c r="P310" s="108">
        <v>1659</v>
      </c>
      <c r="Q310" s="112">
        <v>9350</v>
      </c>
      <c r="R310" s="119">
        <v>1</v>
      </c>
    </row>
    <row r="311" spans="1:18" ht="12.75" x14ac:dyDescent="0.2">
      <c r="A311" s="104" t="s">
        <v>1604</v>
      </c>
      <c r="B311" s="104" t="s">
        <v>1635</v>
      </c>
      <c r="C311" s="104" t="s">
        <v>1638</v>
      </c>
      <c r="D311" s="105" t="s">
        <v>497</v>
      </c>
      <c r="E311" s="113">
        <v>2</v>
      </c>
      <c r="F311" s="107" t="s">
        <v>1637</v>
      </c>
      <c r="G311" s="104">
        <v>3.4779999999999998</v>
      </c>
      <c r="H311" s="108">
        <v>52509</v>
      </c>
      <c r="I311" s="109">
        <v>4.59</v>
      </c>
      <c r="J311" s="110">
        <v>2004</v>
      </c>
      <c r="K311" s="111">
        <v>-1.6638693433835412</v>
      </c>
      <c r="L311" s="111">
        <v>2.2331518537013268</v>
      </c>
      <c r="M311" s="111">
        <v>-30.041599464288847</v>
      </c>
      <c r="N311" s="111">
        <v>43.96981751504611</v>
      </c>
      <c r="O311" s="111">
        <v>19.689577957794739</v>
      </c>
      <c r="P311" s="108">
        <v>2984</v>
      </c>
      <c r="Q311" s="112">
        <v>9672</v>
      </c>
      <c r="R311" s="119">
        <v>1</v>
      </c>
    </row>
    <row r="312" spans="1:18" ht="12.75" x14ac:dyDescent="0.2">
      <c r="A312" s="104" t="s">
        <v>1604</v>
      </c>
      <c r="B312" s="104" t="s">
        <v>1635</v>
      </c>
      <c r="C312" s="104" t="s">
        <v>1638</v>
      </c>
      <c r="D312" s="105" t="s">
        <v>497</v>
      </c>
      <c r="E312" s="106">
        <v>3</v>
      </c>
      <c r="F312" s="107" t="s">
        <v>1637</v>
      </c>
      <c r="G312" s="104">
        <v>2.0299999999999998</v>
      </c>
      <c r="H312" s="108">
        <v>52449</v>
      </c>
      <c r="I312" s="109">
        <v>4.6269999999999998</v>
      </c>
      <c r="J312" s="110">
        <v>2005</v>
      </c>
      <c r="K312" s="111">
        <v>-1.5536511384584453</v>
      </c>
      <c r="L312" s="111">
        <v>1.9260451522932587</v>
      </c>
      <c r="M312" s="111">
        <v>-29.704080455099554</v>
      </c>
      <c r="N312" s="111">
        <v>43.337444112845937</v>
      </c>
      <c r="O312" s="111">
        <v>22.500741512339893</v>
      </c>
      <c r="P312" s="108">
        <v>2588</v>
      </c>
      <c r="Q312" s="112">
        <v>9844</v>
      </c>
      <c r="R312" s="119">
        <v>1</v>
      </c>
    </row>
    <row r="313" spans="1:18" ht="12.75" x14ac:dyDescent="0.2">
      <c r="A313" s="104" t="s">
        <v>1604</v>
      </c>
      <c r="B313" s="104" t="s">
        <v>1635</v>
      </c>
      <c r="C313" s="104" t="s">
        <v>1638</v>
      </c>
      <c r="D313" s="105" t="s">
        <v>1609</v>
      </c>
      <c r="E313" s="106">
        <v>1</v>
      </c>
      <c r="F313" s="107" t="s">
        <v>1637</v>
      </c>
      <c r="G313" s="104">
        <v>2.2490000000000001</v>
      </c>
      <c r="H313" s="114">
        <v>54741</v>
      </c>
      <c r="I313" s="115">
        <v>4.4870000000000001</v>
      </c>
      <c r="J313" s="114">
        <v>2006</v>
      </c>
      <c r="K313" s="117">
        <v>-2.4462740438226565</v>
      </c>
      <c r="L313" s="117">
        <v>1.9966331534581887</v>
      </c>
      <c r="M313" s="117">
        <v>-29.145762060988762</v>
      </c>
      <c r="N313" s="117">
        <v>43.537694638332304</v>
      </c>
      <c r="O313" s="117">
        <v>21.805555298390484</v>
      </c>
      <c r="P313" s="114">
        <v>2773</v>
      </c>
      <c r="Q313" s="119">
        <v>10414</v>
      </c>
      <c r="R313" s="113" t="s">
        <v>1611</v>
      </c>
    </row>
    <row r="314" spans="1:18" ht="12.75" x14ac:dyDescent="0.2">
      <c r="A314" s="104" t="s">
        <v>1604</v>
      </c>
      <c r="B314" s="104" t="s">
        <v>1635</v>
      </c>
      <c r="C314" s="104" t="s">
        <v>1638</v>
      </c>
      <c r="D314" s="105" t="s">
        <v>1609</v>
      </c>
      <c r="E314" s="106">
        <v>1</v>
      </c>
      <c r="F314" s="107" t="s">
        <v>1637</v>
      </c>
      <c r="G314" s="104">
        <v>2.2490000000000001</v>
      </c>
      <c r="H314" s="114">
        <v>50639</v>
      </c>
      <c r="I314" s="115">
        <v>2.8889999999999998</v>
      </c>
      <c r="J314" s="134">
        <v>2006</v>
      </c>
      <c r="K314" s="116">
        <v>-2.1028435371705436</v>
      </c>
      <c r="L314" s="117">
        <v>1.8839745739852252</v>
      </c>
      <c r="M314" s="118">
        <v>-29.105135042891394</v>
      </c>
      <c r="N314" s="117">
        <v>38.115334992140546</v>
      </c>
      <c r="O314" s="117">
        <v>20.231342566112286</v>
      </c>
      <c r="P314" s="114">
        <v>1682</v>
      </c>
      <c r="Q314" s="119">
        <v>6000</v>
      </c>
      <c r="R314" s="119">
        <v>2</v>
      </c>
    </row>
    <row r="315" spans="1:18" ht="12.75" x14ac:dyDescent="0.2">
      <c r="A315" s="104" t="s">
        <v>1604</v>
      </c>
      <c r="B315" s="104" t="s">
        <v>1635</v>
      </c>
      <c r="C315" s="104" t="s">
        <v>1638</v>
      </c>
      <c r="D315" s="105" t="s">
        <v>1609</v>
      </c>
      <c r="E315" s="106">
        <v>2</v>
      </c>
      <c r="F315" s="107" t="s">
        <v>1637</v>
      </c>
      <c r="G315" s="105">
        <v>0.90100000000000002</v>
      </c>
      <c r="H315" s="108">
        <v>53144</v>
      </c>
      <c r="I315" s="109">
        <v>4.2930000000000001</v>
      </c>
      <c r="J315" s="110">
        <v>2007</v>
      </c>
      <c r="K315" s="111">
        <v>-1.6203498375238672</v>
      </c>
      <c r="L315" s="111">
        <v>2.3344324556294938</v>
      </c>
      <c r="M315" s="111">
        <v>-30.576661180097563</v>
      </c>
      <c r="N315" s="111">
        <v>40.701456660546832</v>
      </c>
      <c r="O315" s="111">
        <v>17.435268500656377</v>
      </c>
      <c r="P315" s="108">
        <v>2848</v>
      </c>
      <c r="Q315" s="112">
        <v>9042</v>
      </c>
      <c r="R315" s="119">
        <v>1</v>
      </c>
    </row>
    <row r="316" spans="1:18" ht="12.75" x14ac:dyDescent="0.2">
      <c r="A316" s="104" t="s">
        <v>1604</v>
      </c>
      <c r="B316" s="104" t="s">
        <v>1635</v>
      </c>
      <c r="C316" s="104" t="s">
        <v>1638</v>
      </c>
      <c r="D316" s="105" t="s">
        <v>1609</v>
      </c>
      <c r="E316" s="113">
        <v>3</v>
      </c>
      <c r="F316" s="107" t="s">
        <v>1637</v>
      </c>
      <c r="G316" s="104">
        <v>1.0110000000000001</v>
      </c>
      <c r="H316" s="108">
        <v>52526</v>
      </c>
      <c r="I316" s="109">
        <v>4.7750000000000004</v>
      </c>
      <c r="J316" s="110">
        <v>2008</v>
      </c>
      <c r="K316" s="111">
        <v>-1.8434226281879424</v>
      </c>
      <c r="L316" s="111">
        <v>1.9565519305976018</v>
      </c>
      <c r="M316" s="111">
        <v>-29.804877532601171</v>
      </c>
      <c r="N316" s="111">
        <v>37.965084060818619</v>
      </c>
      <c r="O316" s="111">
        <v>19.404076869670771</v>
      </c>
      <c r="P316" s="108">
        <v>2635</v>
      </c>
      <c r="Q316" s="112">
        <v>8856</v>
      </c>
      <c r="R316" s="119">
        <v>1</v>
      </c>
    </row>
    <row r="317" spans="1:18" ht="12.75" x14ac:dyDescent="0.2">
      <c r="A317" s="104" t="s">
        <v>1604</v>
      </c>
      <c r="B317" s="104" t="s">
        <v>1639</v>
      </c>
      <c r="C317" s="104" t="s">
        <v>1640</v>
      </c>
      <c r="D317" s="105" t="s">
        <v>1550</v>
      </c>
      <c r="E317" s="106">
        <v>1</v>
      </c>
      <c r="F317" s="107" t="s">
        <v>1641</v>
      </c>
      <c r="G317" s="105">
        <v>5.8559999999999999</v>
      </c>
      <c r="H317" s="113">
        <v>52941</v>
      </c>
      <c r="I317" s="104">
        <v>4.2130000000000001</v>
      </c>
      <c r="J317" s="110">
        <v>2009</v>
      </c>
      <c r="K317" s="126">
        <v>-2.4626178826662057</v>
      </c>
      <c r="L317" s="104">
        <v>0.53199867263462597</v>
      </c>
      <c r="M317" s="127">
        <v>-27.820519950457221</v>
      </c>
      <c r="N317" s="104">
        <v>25.228490109143216</v>
      </c>
      <c r="O317" s="104">
        <v>47.422092209748833</v>
      </c>
      <c r="P317" s="113"/>
      <c r="Q317" s="113"/>
      <c r="R317" s="119">
        <v>1</v>
      </c>
    </row>
    <row r="318" spans="1:18" ht="12.75" x14ac:dyDescent="0.2">
      <c r="A318" s="104" t="s">
        <v>1604</v>
      </c>
      <c r="B318" s="104" t="s">
        <v>1639</v>
      </c>
      <c r="C318" s="104" t="s">
        <v>1640</v>
      </c>
      <c r="D318" s="105" t="s">
        <v>1550</v>
      </c>
      <c r="E318" s="106">
        <v>2</v>
      </c>
      <c r="F318" s="107" t="s">
        <v>1641</v>
      </c>
      <c r="G318" s="105">
        <v>14.939</v>
      </c>
      <c r="H318" s="108">
        <v>53145</v>
      </c>
      <c r="I318" s="109">
        <v>4.5049999999999999</v>
      </c>
      <c r="J318" s="110">
        <v>2010</v>
      </c>
      <c r="K318" s="111">
        <v>-2.965725177833499</v>
      </c>
      <c r="L318" s="111">
        <v>0.56612247568220142</v>
      </c>
      <c r="M318" s="111">
        <v>-26.327501006516769</v>
      </c>
      <c r="N318" s="111">
        <v>39.870674394734849</v>
      </c>
      <c r="O318" s="111">
        <v>70.427647916096262</v>
      </c>
      <c r="P318" s="108">
        <v>533</v>
      </c>
      <c r="Q318" s="112">
        <v>9254</v>
      </c>
      <c r="R318" s="119">
        <v>1</v>
      </c>
    </row>
    <row r="319" spans="1:18" ht="12.75" x14ac:dyDescent="0.2">
      <c r="A319" s="104" t="s">
        <v>1604</v>
      </c>
      <c r="B319" s="104" t="s">
        <v>1639</v>
      </c>
      <c r="C319" s="104" t="s">
        <v>1640</v>
      </c>
      <c r="D319" s="105" t="s">
        <v>1550</v>
      </c>
      <c r="E319" s="106">
        <v>3</v>
      </c>
      <c r="F319" s="107" t="s">
        <v>1641</v>
      </c>
      <c r="G319" s="105">
        <v>21.099</v>
      </c>
      <c r="H319" s="108">
        <v>53141</v>
      </c>
      <c r="I319" s="109">
        <v>4.58</v>
      </c>
      <c r="J319" s="110">
        <v>2011</v>
      </c>
      <c r="K319" s="111">
        <v>-3.3737028327354031</v>
      </c>
      <c r="L319" s="111">
        <v>0.6784346781754389</v>
      </c>
      <c r="M319" s="111">
        <v>-26.641896656421512</v>
      </c>
      <c r="N319" s="111">
        <v>40.992783182809184</v>
      </c>
      <c r="O319" s="111">
        <v>60.422594100074456</v>
      </c>
      <c r="P319" s="108">
        <v>704</v>
      </c>
      <c r="Q319" s="112">
        <v>9542</v>
      </c>
      <c r="R319" s="119">
        <v>1</v>
      </c>
    </row>
    <row r="320" spans="1:18" ht="12.75" x14ac:dyDescent="0.2">
      <c r="A320" s="104" t="s">
        <v>1604</v>
      </c>
      <c r="B320" s="104" t="s">
        <v>1639</v>
      </c>
      <c r="C320" s="104" t="s">
        <v>1640</v>
      </c>
      <c r="D320" s="105" t="s">
        <v>1608</v>
      </c>
      <c r="E320" s="106">
        <v>1</v>
      </c>
      <c r="F320" s="107" t="s">
        <v>1641</v>
      </c>
      <c r="G320" s="104">
        <v>8.4130000000000003</v>
      </c>
      <c r="H320" s="113">
        <v>52786</v>
      </c>
      <c r="I320" s="104">
        <v>4.1879999999999997</v>
      </c>
      <c r="J320" s="110">
        <v>2012</v>
      </c>
      <c r="K320" s="126">
        <v>-1.9006666666666667</v>
      </c>
      <c r="L320" s="104">
        <v>0.84221844632811482</v>
      </c>
      <c r="M320" s="127">
        <v>-27.489910924849042</v>
      </c>
      <c r="N320" s="104">
        <v>41.31614773603188</v>
      </c>
      <c r="O320" s="104">
        <v>49.05633201951477</v>
      </c>
      <c r="P320" s="113">
        <v>1760</v>
      </c>
      <c r="Q320" s="113">
        <v>9944</v>
      </c>
      <c r="R320" s="119">
        <v>2</v>
      </c>
    </row>
    <row r="321" spans="1:18" x14ac:dyDescent="0.25">
      <c r="A321" s="104" t="s">
        <v>1604</v>
      </c>
      <c r="B321" s="104" t="s">
        <v>1639</v>
      </c>
      <c r="C321" s="104" t="s">
        <v>1640</v>
      </c>
      <c r="D321" s="105" t="s">
        <v>1608</v>
      </c>
      <c r="E321" s="106">
        <v>1</v>
      </c>
      <c r="F321" s="107" t="s">
        <v>1641</v>
      </c>
      <c r="G321" s="104">
        <v>8.4130000000000003</v>
      </c>
      <c r="H321" s="122">
        <v>52786</v>
      </c>
      <c r="I321" s="123">
        <v>4.1879999999999997</v>
      </c>
      <c r="J321" s="124">
        <v>2012</v>
      </c>
      <c r="K321" s="123">
        <v>-1.9006666666666601</v>
      </c>
      <c r="L321" s="123">
        <v>0.84221844632811405</v>
      </c>
      <c r="M321" s="123">
        <v>-27.489910924848999</v>
      </c>
      <c r="N321" s="123">
        <v>41.316147736031802</v>
      </c>
      <c r="O321" s="123">
        <f>N321/L321</f>
        <v>49.05633201951472</v>
      </c>
      <c r="P321" s="122">
        <v>1760</v>
      </c>
      <c r="Q321" s="122">
        <v>9944</v>
      </c>
      <c r="R321" s="125" t="s">
        <v>1611</v>
      </c>
    </row>
    <row r="322" spans="1:18" ht="12.75" x14ac:dyDescent="0.2">
      <c r="A322" s="104" t="s">
        <v>1604</v>
      </c>
      <c r="B322" s="104" t="s">
        <v>1639</v>
      </c>
      <c r="C322" s="104" t="s">
        <v>1640</v>
      </c>
      <c r="D322" s="105" t="s">
        <v>1608</v>
      </c>
      <c r="E322" s="106">
        <v>2</v>
      </c>
      <c r="F322" s="107" t="s">
        <v>1641</v>
      </c>
      <c r="G322" s="104">
        <v>10.818999999999999</v>
      </c>
      <c r="H322" s="113"/>
      <c r="I322" s="104"/>
      <c r="J322" s="110">
        <v>2013</v>
      </c>
      <c r="K322" s="126"/>
      <c r="L322" s="104"/>
      <c r="M322" s="127"/>
      <c r="N322" s="104"/>
      <c r="O322" s="104"/>
      <c r="P322" s="113"/>
      <c r="Q322" s="113"/>
      <c r="R322" s="119"/>
    </row>
    <row r="323" spans="1:18" ht="12.75" x14ac:dyDescent="0.2">
      <c r="A323" s="104" t="s">
        <v>1604</v>
      </c>
      <c r="B323" s="104" t="s">
        <v>1639</v>
      </c>
      <c r="C323" s="104" t="s">
        <v>1640</v>
      </c>
      <c r="D323" s="105" t="s">
        <v>1608</v>
      </c>
      <c r="E323" s="106">
        <v>3</v>
      </c>
      <c r="F323" s="107" t="s">
        <v>1641</v>
      </c>
      <c r="G323" s="104">
        <v>16.207000000000001</v>
      </c>
      <c r="H323" s="113"/>
      <c r="I323" s="104"/>
      <c r="J323" s="110">
        <v>2014</v>
      </c>
      <c r="K323" s="126"/>
      <c r="L323" s="104"/>
      <c r="M323" s="127"/>
      <c r="N323" s="104"/>
      <c r="O323" s="104"/>
      <c r="P323" s="113"/>
      <c r="Q323" s="113"/>
      <c r="R323" s="119"/>
    </row>
    <row r="324" spans="1:18" ht="12.75" x14ac:dyDescent="0.2">
      <c r="A324" s="104" t="s">
        <v>1604</v>
      </c>
      <c r="B324" s="104" t="s">
        <v>1639</v>
      </c>
      <c r="C324" s="104" t="s">
        <v>1640</v>
      </c>
      <c r="D324" s="105" t="s">
        <v>497</v>
      </c>
      <c r="E324" s="106">
        <v>1</v>
      </c>
      <c r="F324" s="107" t="s">
        <v>1641</v>
      </c>
      <c r="G324" s="104">
        <v>4.6070000000000002</v>
      </c>
      <c r="H324" s="108">
        <v>52944</v>
      </c>
      <c r="I324" s="109">
        <v>4.3449999999999998</v>
      </c>
      <c r="J324" s="110">
        <v>2015</v>
      </c>
      <c r="K324" s="111">
        <v>-1.7568163150101388</v>
      </c>
      <c r="L324" s="111">
        <v>1.2798752743142969</v>
      </c>
      <c r="M324" s="111">
        <v>-27.418921438607114</v>
      </c>
      <c r="N324" s="111">
        <v>40.917684178738021</v>
      </c>
      <c r="O324" s="111">
        <v>31.970055988979073</v>
      </c>
      <c r="P324" s="113"/>
      <c r="Q324" s="113"/>
      <c r="R324" s="119">
        <v>1</v>
      </c>
    </row>
    <row r="325" spans="1:18" ht="12.75" x14ac:dyDescent="0.2">
      <c r="A325" s="104" t="s">
        <v>1604</v>
      </c>
      <c r="B325" s="104" t="s">
        <v>1639</v>
      </c>
      <c r="C325" s="104" t="s">
        <v>1640</v>
      </c>
      <c r="D325" s="105" t="s">
        <v>497</v>
      </c>
      <c r="E325" s="113">
        <v>2</v>
      </c>
      <c r="F325" s="107" t="s">
        <v>1641</v>
      </c>
      <c r="G325" s="104">
        <v>7.8680000000000003</v>
      </c>
      <c r="H325" s="108">
        <v>52511</v>
      </c>
      <c r="I325" s="109">
        <v>4.8860000000000001</v>
      </c>
      <c r="J325" s="110">
        <v>2016</v>
      </c>
      <c r="K325" s="111">
        <v>-0.73039066382032591</v>
      </c>
      <c r="L325" s="111">
        <v>1.4288400518856057</v>
      </c>
      <c r="M325" s="111">
        <v>-27.284628997233771</v>
      </c>
      <c r="N325" s="111">
        <v>42.772134641161998</v>
      </c>
      <c r="O325" s="111">
        <v>29.934865406884867</v>
      </c>
      <c r="P325" s="108">
        <v>2003</v>
      </c>
      <c r="Q325" s="112">
        <v>9917</v>
      </c>
      <c r="R325" s="119">
        <v>1</v>
      </c>
    </row>
    <row r="326" spans="1:18" ht="12.75" x14ac:dyDescent="0.2">
      <c r="A326" s="104" t="s">
        <v>1604</v>
      </c>
      <c r="B326" s="104" t="s">
        <v>1639</v>
      </c>
      <c r="C326" s="104" t="s">
        <v>1640</v>
      </c>
      <c r="D326" s="105" t="s">
        <v>497</v>
      </c>
      <c r="E326" s="106">
        <v>3</v>
      </c>
      <c r="F326" s="107" t="s">
        <v>1641</v>
      </c>
      <c r="G326" s="104">
        <v>1.8139999999999998</v>
      </c>
      <c r="H326" s="108">
        <v>52448</v>
      </c>
      <c r="I326" s="109">
        <v>4.3929999999999998</v>
      </c>
      <c r="J326" s="110">
        <v>2017</v>
      </c>
      <c r="K326" s="111">
        <v>-1.0889911525592291</v>
      </c>
      <c r="L326" s="111">
        <v>1.4289937274632818</v>
      </c>
      <c r="M326" s="111">
        <v>-27.123116212921577</v>
      </c>
      <c r="N326" s="111">
        <v>42.205028789381473</v>
      </c>
      <c r="O326" s="111">
        <v>29.534789396383783</v>
      </c>
      <c r="P326" s="108">
        <v>1799</v>
      </c>
      <c r="Q326" s="112">
        <v>9313</v>
      </c>
      <c r="R326" s="119">
        <v>1</v>
      </c>
    </row>
    <row r="327" spans="1:18" ht="12.75" x14ac:dyDescent="0.2">
      <c r="A327" s="104" t="s">
        <v>1604</v>
      </c>
      <c r="B327" s="104" t="s">
        <v>1639</v>
      </c>
      <c r="C327" s="104" t="s">
        <v>1640</v>
      </c>
      <c r="D327" s="105" t="s">
        <v>1609</v>
      </c>
      <c r="E327" s="106">
        <v>1</v>
      </c>
      <c r="F327" s="107" t="s">
        <v>1641</v>
      </c>
      <c r="G327" s="104">
        <v>1.476</v>
      </c>
      <c r="H327" s="108">
        <v>52942</v>
      </c>
      <c r="I327" s="109">
        <v>4.3959999999999999</v>
      </c>
      <c r="J327" s="110">
        <v>2018</v>
      </c>
      <c r="K327" s="111">
        <v>-1.6879812720107152</v>
      </c>
      <c r="L327" s="111">
        <v>0.91021697613737318</v>
      </c>
      <c r="M327" s="111">
        <v>-27.087475578194113</v>
      </c>
      <c r="N327" s="111">
        <v>24.274504362571726</v>
      </c>
      <c r="O327" s="111">
        <v>26.668920706778962</v>
      </c>
      <c r="P327" s="113"/>
      <c r="Q327" s="113"/>
      <c r="R327" s="119">
        <v>1</v>
      </c>
    </row>
    <row r="328" spans="1:18" ht="12.75" x14ac:dyDescent="0.2">
      <c r="A328" s="104" t="s">
        <v>1604</v>
      </c>
      <c r="B328" s="104" t="s">
        <v>1639</v>
      </c>
      <c r="C328" s="104" t="s">
        <v>1640</v>
      </c>
      <c r="D328" s="105" t="s">
        <v>1609</v>
      </c>
      <c r="E328" s="106">
        <v>2</v>
      </c>
      <c r="F328" s="107" t="s">
        <v>1641</v>
      </c>
      <c r="G328" s="104">
        <v>0</v>
      </c>
      <c r="H328" s="113"/>
      <c r="I328" s="104"/>
      <c r="J328" s="110">
        <v>2019</v>
      </c>
      <c r="K328" s="126"/>
      <c r="L328" s="104"/>
      <c r="M328" s="127"/>
      <c r="N328" s="104"/>
      <c r="O328" s="104"/>
      <c r="P328" s="113"/>
      <c r="Q328" s="113"/>
      <c r="R328" s="119"/>
    </row>
    <row r="329" spans="1:18" ht="12.75" x14ac:dyDescent="0.2">
      <c r="A329" s="104" t="s">
        <v>1604</v>
      </c>
      <c r="B329" s="104" t="s">
        <v>1639</v>
      </c>
      <c r="C329" s="104" t="s">
        <v>1640</v>
      </c>
      <c r="D329" s="105" t="s">
        <v>1609</v>
      </c>
      <c r="E329" s="113">
        <v>3</v>
      </c>
      <c r="F329" s="107" t="s">
        <v>1641</v>
      </c>
      <c r="G329" s="104">
        <v>0.60799999999999998</v>
      </c>
      <c r="H329" s="108">
        <v>52525</v>
      </c>
      <c r="I329" s="109">
        <v>5.0389999999999997</v>
      </c>
      <c r="J329" s="110">
        <v>2020</v>
      </c>
      <c r="K329" s="111">
        <v>-2.272961701780793</v>
      </c>
      <c r="L329" s="111">
        <v>1.2318897239852249</v>
      </c>
      <c r="M329" s="111">
        <v>-26.523343290481019</v>
      </c>
      <c r="N329" s="111">
        <v>41.254813211258735</v>
      </c>
      <c r="O329" s="111">
        <v>33.489047280788533</v>
      </c>
      <c r="P329" s="108">
        <v>1617</v>
      </c>
      <c r="Q329" s="112">
        <v>9562</v>
      </c>
      <c r="R329" s="119">
        <v>1</v>
      </c>
    </row>
    <row r="330" spans="1:18" ht="12.75" x14ac:dyDescent="0.2">
      <c r="A330" s="104" t="s">
        <v>1642</v>
      </c>
      <c r="B330" s="104" t="s">
        <v>1605</v>
      </c>
      <c r="C330" s="104" t="s">
        <v>1606</v>
      </c>
      <c r="D330" s="105" t="s">
        <v>1550</v>
      </c>
      <c r="E330" s="106">
        <v>1</v>
      </c>
      <c r="F330" s="107" t="s">
        <v>1643</v>
      </c>
      <c r="G330" s="104">
        <v>0.26700000000000002</v>
      </c>
      <c r="H330" s="130">
        <v>52460</v>
      </c>
      <c r="I330" s="131">
        <v>4.47</v>
      </c>
      <c r="J330" s="129">
        <v>2033</v>
      </c>
      <c r="K330" s="132">
        <v>4.3420810148636093</v>
      </c>
      <c r="L330" s="132">
        <v>0.7345674100021331</v>
      </c>
      <c r="M330" s="132">
        <v>-26.388687119057291</v>
      </c>
      <c r="N330" s="132">
        <v>37.483884971340544</v>
      </c>
      <c r="O330" s="132">
        <v>51.028516186460948</v>
      </c>
      <c r="P330" s="130">
        <v>874</v>
      </c>
      <c r="Q330" s="133">
        <v>8616</v>
      </c>
      <c r="R330" s="119">
        <v>1</v>
      </c>
    </row>
    <row r="331" spans="1:18" ht="12.75" x14ac:dyDescent="0.2">
      <c r="A331" s="104" t="s">
        <v>1642</v>
      </c>
      <c r="B331" s="104" t="s">
        <v>1605</v>
      </c>
      <c r="C331" s="104" t="s">
        <v>1606</v>
      </c>
      <c r="D331" s="105" t="s">
        <v>1550</v>
      </c>
      <c r="E331" s="106">
        <v>2</v>
      </c>
      <c r="F331" s="107" t="s">
        <v>1643</v>
      </c>
      <c r="G331" s="104">
        <v>0.184</v>
      </c>
      <c r="H331" s="113"/>
      <c r="I331" s="104"/>
      <c r="J331" s="110">
        <v>2034</v>
      </c>
      <c r="K331" s="126"/>
      <c r="L331" s="104"/>
      <c r="M331" s="127"/>
      <c r="N331" s="104"/>
      <c r="O331" s="104"/>
      <c r="P331" s="113"/>
      <c r="Q331" s="113"/>
      <c r="R331" s="119"/>
    </row>
    <row r="332" spans="1:18" ht="12.75" x14ac:dyDescent="0.2">
      <c r="A332" s="104" t="s">
        <v>1642</v>
      </c>
      <c r="B332" s="104" t="s">
        <v>1605</v>
      </c>
      <c r="C332" s="104" t="s">
        <v>1606</v>
      </c>
      <c r="D332" s="105" t="s">
        <v>1550</v>
      </c>
      <c r="E332" s="106">
        <v>3</v>
      </c>
      <c r="F332" s="107" t="s">
        <v>1643</v>
      </c>
      <c r="G332" s="104">
        <v>1.8000000000000002E-2</v>
      </c>
      <c r="H332" s="114">
        <v>50716</v>
      </c>
      <c r="I332" s="115">
        <v>3.9119999999999999</v>
      </c>
      <c r="J332" s="129">
        <v>2035</v>
      </c>
      <c r="K332" s="116">
        <v>3.9784858677984025</v>
      </c>
      <c r="L332" s="117">
        <v>2.5615766612906929</v>
      </c>
      <c r="M332" s="118">
        <v>-26.71535501697829</v>
      </c>
      <c r="N332" s="117">
        <v>45.97119576766768</v>
      </c>
      <c r="O332" s="117">
        <v>17.946445430410943</v>
      </c>
      <c r="P332" s="130">
        <v>3323</v>
      </c>
      <c r="Q332" s="133">
        <v>8942</v>
      </c>
      <c r="R332" s="119">
        <v>1</v>
      </c>
    </row>
    <row r="333" spans="1:18" ht="12.75" x14ac:dyDescent="0.2">
      <c r="A333" s="104" t="s">
        <v>1642</v>
      </c>
      <c r="B333" s="104" t="s">
        <v>1605</v>
      </c>
      <c r="C333" s="104" t="s">
        <v>1606</v>
      </c>
      <c r="D333" s="105" t="s">
        <v>1608</v>
      </c>
      <c r="E333" s="106">
        <v>1</v>
      </c>
      <c r="F333" s="107" t="s">
        <v>1643</v>
      </c>
      <c r="G333" s="104">
        <v>1.7649999999999999</v>
      </c>
      <c r="H333" s="114">
        <v>50726</v>
      </c>
      <c r="I333" s="115">
        <v>6.52</v>
      </c>
      <c r="J333" s="129">
        <v>2036</v>
      </c>
      <c r="K333" s="116">
        <v>3.0923480353832331</v>
      </c>
      <c r="L333" s="117">
        <v>1.8434375855634517</v>
      </c>
      <c r="M333" s="118">
        <v>-26.719725526705538</v>
      </c>
      <c r="N333" s="117">
        <v>46.314990105342766</v>
      </c>
      <c r="O333" s="117">
        <v>25.124251815222951</v>
      </c>
      <c r="P333" s="130">
        <v>3977</v>
      </c>
      <c r="Q333" s="133">
        <v>12778</v>
      </c>
      <c r="R333" s="119">
        <v>1</v>
      </c>
    </row>
    <row r="334" spans="1:18" ht="12.75" x14ac:dyDescent="0.2">
      <c r="A334" s="104" t="s">
        <v>1642</v>
      </c>
      <c r="B334" s="104" t="s">
        <v>1605</v>
      </c>
      <c r="C334" s="104" t="s">
        <v>1606</v>
      </c>
      <c r="D334" s="105" t="s">
        <v>1608</v>
      </c>
      <c r="E334" s="106">
        <v>2</v>
      </c>
      <c r="F334" s="107" t="s">
        <v>1643</v>
      </c>
      <c r="G334" s="104">
        <v>0.81600000000000006</v>
      </c>
      <c r="H334" s="114">
        <v>50675</v>
      </c>
      <c r="I334" s="115">
        <v>3.7</v>
      </c>
      <c r="J334" s="129">
        <v>2037</v>
      </c>
      <c r="K334" s="116">
        <v>0.15878589710877433</v>
      </c>
      <c r="L334" s="117">
        <v>0.86786545390036429</v>
      </c>
      <c r="M334" s="118">
        <v>-27.402889737967246</v>
      </c>
      <c r="N334" s="117">
        <v>46.109301132317761</v>
      </c>
      <c r="O334" s="117">
        <v>53.129550122191361</v>
      </c>
      <c r="P334" s="114">
        <v>1015</v>
      </c>
      <c r="Q334" s="119">
        <v>8619</v>
      </c>
      <c r="R334" s="119">
        <v>1</v>
      </c>
    </row>
    <row r="335" spans="1:18" ht="12.75" x14ac:dyDescent="0.2">
      <c r="A335" s="104" t="s">
        <v>1642</v>
      </c>
      <c r="B335" s="104" t="s">
        <v>1605</v>
      </c>
      <c r="C335" s="104" t="s">
        <v>1606</v>
      </c>
      <c r="D335" s="105" t="s">
        <v>1608</v>
      </c>
      <c r="E335" s="106">
        <v>3</v>
      </c>
      <c r="F335" s="107" t="s">
        <v>1643</v>
      </c>
      <c r="G335" s="104">
        <v>0.215</v>
      </c>
      <c r="H335" s="135"/>
      <c r="I335" s="136"/>
      <c r="J335" s="110">
        <v>2038</v>
      </c>
      <c r="K335" s="126"/>
      <c r="L335" s="104"/>
      <c r="M335" s="127"/>
      <c r="N335" s="104"/>
      <c r="O335" s="104"/>
      <c r="P335" s="113"/>
      <c r="Q335" s="113"/>
      <c r="R335" s="119"/>
    </row>
    <row r="336" spans="1:18" ht="12.75" x14ac:dyDescent="0.2">
      <c r="A336" s="104" t="s">
        <v>1642</v>
      </c>
      <c r="B336" s="104" t="s">
        <v>1605</v>
      </c>
      <c r="C336" s="104" t="s">
        <v>1606</v>
      </c>
      <c r="D336" s="105" t="s">
        <v>497</v>
      </c>
      <c r="E336" s="106">
        <v>1</v>
      </c>
      <c r="F336" s="107" t="s">
        <v>1643</v>
      </c>
      <c r="G336" s="104">
        <v>0.33700000000000002</v>
      </c>
      <c r="H336" s="130">
        <v>50763</v>
      </c>
      <c r="I336" s="131">
        <v>3.532</v>
      </c>
      <c r="J336" s="129">
        <v>2039</v>
      </c>
      <c r="K336" s="132">
        <v>-0.15386966267438007</v>
      </c>
      <c r="L336" s="132">
        <v>1.0560655070435796</v>
      </c>
      <c r="M336" s="132">
        <v>-26.413703360081897</v>
      </c>
      <c r="N336" s="132">
        <v>43.646065609816667</v>
      </c>
      <c r="O336" s="132">
        <v>41.32893775879716</v>
      </c>
      <c r="P336" s="130">
        <v>1033</v>
      </c>
      <c r="Q336" s="133">
        <v>7902</v>
      </c>
      <c r="R336" s="113">
        <v>1</v>
      </c>
    </row>
    <row r="337" spans="1:18" ht="12.75" x14ac:dyDescent="0.2">
      <c r="A337" s="104" t="s">
        <v>1642</v>
      </c>
      <c r="B337" s="104" t="s">
        <v>1605</v>
      </c>
      <c r="C337" s="104" t="s">
        <v>1606</v>
      </c>
      <c r="D337" s="105" t="s">
        <v>497</v>
      </c>
      <c r="E337" s="113">
        <v>2</v>
      </c>
      <c r="F337" s="107" t="s">
        <v>1643</v>
      </c>
      <c r="G337" s="104">
        <v>8.4000000000000005E-2</v>
      </c>
      <c r="H337" s="114">
        <v>50686</v>
      </c>
      <c r="I337" s="115">
        <v>1.5840000000000001</v>
      </c>
      <c r="J337" s="129">
        <v>2040</v>
      </c>
      <c r="K337" s="116">
        <v>-0.95070408088472402</v>
      </c>
      <c r="L337" s="117">
        <v>1.776406395807874</v>
      </c>
      <c r="M337" s="118">
        <v>-27.063625926756927</v>
      </c>
      <c r="N337" s="117">
        <v>51.280885383008318</v>
      </c>
      <c r="O337" s="117">
        <v>28.867766691240043</v>
      </c>
      <c r="P337" s="114">
        <v>852</v>
      </c>
      <c r="Q337" s="119">
        <v>4767</v>
      </c>
      <c r="R337" s="113">
        <v>2</v>
      </c>
    </row>
    <row r="338" spans="1:18" x14ac:dyDescent="0.25">
      <c r="A338" s="104" t="s">
        <v>1642</v>
      </c>
      <c r="B338" s="104" t="s">
        <v>1605</v>
      </c>
      <c r="C338" s="104" t="s">
        <v>1606</v>
      </c>
      <c r="D338" s="105" t="s">
        <v>497</v>
      </c>
      <c r="E338" s="113">
        <v>2</v>
      </c>
      <c r="F338" s="107" t="s">
        <v>1643</v>
      </c>
      <c r="G338" s="104">
        <v>8.4000000000000005E-2</v>
      </c>
      <c r="H338" s="114">
        <v>54742</v>
      </c>
      <c r="I338" s="115">
        <v>4.3159999999999998</v>
      </c>
      <c r="J338" s="128">
        <v>2040</v>
      </c>
      <c r="K338" s="117">
        <v>-0.5159011816773813</v>
      </c>
      <c r="L338" s="117">
        <v>2.1028698518587161</v>
      </c>
      <c r="M338" s="117">
        <v>-27.393515970782811</v>
      </c>
      <c r="N338" s="117">
        <v>43.023377349538201</v>
      </c>
      <c r="O338" s="117">
        <v>20.459362861429611</v>
      </c>
      <c r="P338" s="114">
        <v>2796</v>
      </c>
      <c r="Q338" s="119">
        <v>10002</v>
      </c>
      <c r="R338" s="125" t="s">
        <v>1611</v>
      </c>
    </row>
    <row r="339" spans="1:18" ht="12.75" x14ac:dyDescent="0.2">
      <c r="A339" s="104" t="s">
        <v>1642</v>
      </c>
      <c r="B339" s="104" t="s">
        <v>1605</v>
      </c>
      <c r="C339" s="104" t="s">
        <v>1606</v>
      </c>
      <c r="D339" s="105" t="s">
        <v>497</v>
      </c>
      <c r="E339" s="106">
        <v>3</v>
      </c>
      <c r="F339" s="107" t="s">
        <v>1643</v>
      </c>
      <c r="G339" s="104">
        <v>4.1000000000000002E-2</v>
      </c>
      <c r="H339" s="130">
        <v>50743</v>
      </c>
      <c r="I339" s="131">
        <v>0.78400000000000003</v>
      </c>
      <c r="J339" s="129">
        <v>2041</v>
      </c>
      <c r="K339" s="132">
        <v>-4.0116830886614343</v>
      </c>
      <c r="L339" s="132">
        <v>2.9703784668710922</v>
      </c>
      <c r="M339" s="132">
        <v>-28.620858791389043</v>
      </c>
      <c r="N339" s="132">
        <v>59.138770388550242</v>
      </c>
      <c r="O339" s="132">
        <v>19.909506834947283</v>
      </c>
      <c r="P339" s="130">
        <v>533</v>
      </c>
      <c r="Q339" s="133">
        <v>2538</v>
      </c>
      <c r="R339" s="113">
        <v>2</v>
      </c>
    </row>
    <row r="340" spans="1:18" x14ac:dyDescent="0.25">
      <c r="A340" s="104" t="s">
        <v>1642</v>
      </c>
      <c r="B340" s="104" t="s">
        <v>1605</v>
      </c>
      <c r="C340" s="104" t="s">
        <v>1606</v>
      </c>
      <c r="D340" s="105" t="s">
        <v>497</v>
      </c>
      <c r="E340" s="106">
        <v>3</v>
      </c>
      <c r="F340" s="107" t="s">
        <v>1643</v>
      </c>
      <c r="G340" s="104">
        <v>4.1000000000000002E-2</v>
      </c>
      <c r="H340" s="114">
        <v>54776</v>
      </c>
      <c r="I340" s="115">
        <v>4.2039999999999997</v>
      </c>
      <c r="J340" s="128">
        <v>2041</v>
      </c>
      <c r="K340" s="117">
        <v>-6.0314399127280094E-2</v>
      </c>
      <c r="L340" s="117">
        <v>1.3696322333198439</v>
      </c>
      <c r="M340" s="117">
        <v>-26.268462318009732</v>
      </c>
      <c r="N340" s="117">
        <v>45.025314876351437</v>
      </c>
      <c r="O340" s="117">
        <v>32.874018134937458</v>
      </c>
      <c r="P340" s="114">
        <v>1652</v>
      </c>
      <c r="Q340" s="119">
        <v>10050</v>
      </c>
      <c r="R340" s="125" t="s">
        <v>1611</v>
      </c>
    </row>
    <row r="341" spans="1:18" ht="12.75" x14ac:dyDescent="0.2">
      <c r="A341" s="104" t="s">
        <v>1642</v>
      </c>
      <c r="B341" s="104" t="s">
        <v>1605</v>
      </c>
      <c r="C341" s="104" t="s">
        <v>1606</v>
      </c>
      <c r="D341" s="105" t="s">
        <v>1609</v>
      </c>
      <c r="E341" s="106">
        <v>1</v>
      </c>
      <c r="F341" s="107" t="s">
        <v>1643</v>
      </c>
      <c r="G341" s="104">
        <v>4.3999999999999997E-2</v>
      </c>
      <c r="H341" s="114">
        <v>50715</v>
      </c>
      <c r="I341" s="115">
        <v>4.5369999999999999</v>
      </c>
      <c r="J341" s="129">
        <v>2042</v>
      </c>
      <c r="K341" s="116">
        <v>0.55545146152340241</v>
      </c>
      <c r="L341" s="117">
        <v>2.4992948801516195</v>
      </c>
      <c r="M341" s="118">
        <v>-26.16199666500027</v>
      </c>
      <c r="N341" s="117">
        <v>43.02134267317772</v>
      </c>
      <c r="O341" s="117">
        <v>17.213392071033986</v>
      </c>
      <c r="P341" s="130">
        <v>3914</v>
      </c>
      <c r="Q341" s="133">
        <v>9515</v>
      </c>
      <c r="R341" s="113">
        <v>1</v>
      </c>
    </row>
    <row r="342" spans="1:18" ht="12.75" x14ac:dyDescent="0.2">
      <c r="A342" s="104" t="s">
        <v>1642</v>
      </c>
      <c r="B342" s="104" t="s">
        <v>1605</v>
      </c>
      <c r="C342" s="104" t="s">
        <v>1606</v>
      </c>
      <c r="D342" s="105" t="s">
        <v>1609</v>
      </c>
      <c r="E342" s="106">
        <v>2</v>
      </c>
      <c r="F342" s="107" t="s">
        <v>1643</v>
      </c>
      <c r="G342" s="104">
        <v>0.249</v>
      </c>
      <c r="H342" s="114">
        <v>50718</v>
      </c>
      <c r="I342" s="115">
        <v>2.6</v>
      </c>
      <c r="J342" s="129">
        <v>2043</v>
      </c>
      <c r="K342" s="116">
        <v>0.88174871150865741</v>
      </c>
      <c r="L342" s="117">
        <v>1.8558105571693719</v>
      </c>
      <c r="M342" s="118">
        <v>-26.550236418439905</v>
      </c>
      <c r="N342" s="117">
        <v>44.307017426285697</v>
      </c>
      <c r="O342" s="117">
        <v>23.874752331329681</v>
      </c>
      <c r="P342" s="130">
        <v>1551</v>
      </c>
      <c r="Q342" s="133">
        <v>6420</v>
      </c>
      <c r="R342" s="113">
        <v>1</v>
      </c>
    </row>
    <row r="343" spans="1:18" ht="12.75" x14ac:dyDescent="0.2">
      <c r="A343" s="104" t="s">
        <v>1642</v>
      </c>
      <c r="B343" s="104" t="s">
        <v>1605</v>
      </c>
      <c r="C343" s="104" t="s">
        <v>1606</v>
      </c>
      <c r="D343" s="105" t="s">
        <v>1609</v>
      </c>
      <c r="E343" s="113">
        <v>3</v>
      </c>
      <c r="F343" s="107" t="s">
        <v>1643</v>
      </c>
      <c r="G343" s="104">
        <v>0</v>
      </c>
      <c r="H343" s="135"/>
      <c r="I343" s="136"/>
      <c r="J343" s="110">
        <v>2044</v>
      </c>
      <c r="K343" s="126"/>
      <c r="L343" s="104"/>
      <c r="M343" s="127"/>
      <c r="N343" s="104"/>
      <c r="O343" s="104"/>
      <c r="P343" s="113"/>
      <c r="Q343" s="113"/>
      <c r="R343" s="113"/>
    </row>
    <row r="344" spans="1:18" x14ac:dyDescent="0.25">
      <c r="A344" s="104" t="s">
        <v>1642</v>
      </c>
      <c r="B344" s="104" t="s">
        <v>1605</v>
      </c>
      <c r="C344" s="104" t="s">
        <v>1610</v>
      </c>
      <c r="D344" s="105" t="s">
        <v>1550</v>
      </c>
      <c r="E344" s="106">
        <v>1</v>
      </c>
      <c r="F344" s="107" t="s">
        <v>1643</v>
      </c>
      <c r="G344" s="104">
        <v>0.78400000000000003</v>
      </c>
      <c r="H344" s="122">
        <v>52811</v>
      </c>
      <c r="I344" s="123">
        <v>4.1859999999999999</v>
      </c>
      <c r="J344" s="122">
        <v>2057</v>
      </c>
      <c r="K344" s="123">
        <v>1.2653333333333301</v>
      </c>
      <c r="L344" s="123">
        <v>0.82849214514849501</v>
      </c>
      <c r="M344" s="123">
        <v>-25.063199717816001</v>
      </c>
      <c r="N344" s="123">
        <v>43.674629234673802</v>
      </c>
      <c r="O344" s="123">
        <f>N344/L344</f>
        <v>52.715803632448157</v>
      </c>
      <c r="P344" s="122">
        <v>1979</v>
      </c>
      <c r="Q344" s="122">
        <v>8979</v>
      </c>
      <c r="R344" s="125" t="s">
        <v>1611</v>
      </c>
    </row>
    <row r="345" spans="1:18" ht="12.75" x14ac:dyDescent="0.2">
      <c r="A345" s="104" t="s">
        <v>1642</v>
      </c>
      <c r="B345" s="104" t="s">
        <v>1605</v>
      </c>
      <c r="C345" s="104" t="s">
        <v>1610</v>
      </c>
      <c r="D345" s="105" t="s">
        <v>1550</v>
      </c>
      <c r="E345" s="106">
        <v>1</v>
      </c>
      <c r="F345" s="107" t="s">
        <v>1643</v>
      </c>
      <c r="G345" s="104">
        <v>0.78400000000000003</v>
      </c>
      <c r="H345" s="130">
        <v>52466</v>
      </c>
      <c r="I345" s="131">
        <v>5.2960000000000003</v>
      </c>
      <c r="J345" s="137">
        <v>2057</v>
      </c>
      <c r="K345" s="132">
        <v>1.4000809319952663</v>
      </c>
      <c r="L345" s="132">
        <v>0.95798747546651941</v>
      </c>
      <c r="M345" s="132">
        <v>-25.137472572125152</v>
      </c>
      <c r="N345" s="132">
        <v>43.695615387262912</v>
      </c>
      <c r="O345" s="132">
        <v>45.611885861017214</v>
      </c>
      <c r="P345" s="130">
        <v>1426</v>
      </c>
      <c r="Q345" s="133">
        <v>10852</v>
      </c>
      <c r="R345" s="113">
        <v>3</v>
      </c>
    </row>
    <row r="346" spans="1:18" x14ac:dyDescent="0.25">
      <c r="A346" s="104" t="s">
        <v>1642</v>
      </c>
      <c r="B346" s="104" t="s">
        <v>1605</v>
      </c>
      <c r="C346" s="104" t="s">
        <v>1610</v>
      </c>
      <c r="D346" s="105" t="s">
        <v>1550</v>
      </c>
      <c r="E346" s="106">
        <v>1</v>
      </c>
      <c r="F346" s="107" t="s">
        <v>1643</v>
      </c>
      <c r="G346" s="104">
        <v>0.78400000000000003</v>
      </c>
      <c r="H346" s="122">
        <v>52921</v>
      </c>
      <c r="I346" s="123">
        <v>4.1219999999999999</v>
      </c>
      <c r="J346" s="124">
        <v>2057.1</v>
      </c>
      <c r="K346" s="123">
        <v>2.82587211901114</v>
      </c>
      <c r="L346" s="123">
        <v>1.4381118026527799</v>
      </c>
      <c r="M346" s="123">
        <v>-26.162637331711402</v>
      </c>
      <c r="N346" s="123">
        <v>34.256957463075103</v>
      </c>
      <c r="O346" s="123">
        <f>N346/L346</f>
        <v>23.820788759179774</v>
      </c>
      <c r="P346" s="122">
        <v>1685</v>
      </c>
      <c r="Q346" s="122">
        <v>7572</v>
      </c>
      <c r="R346" s="125" t="s">
        <v>1611</v>
      </c>
    </row>
    <row r="347" spans="1:18" ht="12.75" x14ac:dyDescent="0.2">
      <c r="A347" s="104" t="s">
        <v>1642</v>
      </c>
      <c r="B347" s="104" t="s">
        <v>1605</v>
      </c>
      <c r="C347" s="104" t="s">
        <v>1610</v>
      </c>
      <c r="D347" s="105" t="s">
        <v>1550</v>
      </c>
      <c r="E347" s="106">
        <v>2</v>
      </c>
      <c r="F347" s="107" t="s">
        <v>1643</v>
      </c>
      <c r="G347" s="104">
        <v>0.42600000000000005</v>
      </c>
      <c r="H347" s="114">
        <v>50725</v>
      </c>
      <c r="I347" s="115">
        <v>7.1680000000000001</v>
      </c>
      <c r="J347" s="129">
        <v>2058</v>
      </c>
      <c r="K347" s="116">
        <v>2.2962428140663058</v>
      </c>
      <c r="L347" s="117">
        <v>0.49741010719780682</v>
      </c>
      <c r="M347" s="118">
        <v>-25.660431484563812</v>
      </c>
      <c r="N347" s="117">
        <v>36.613948706718041</v>
      </c>
      <c r="O347" s="117">
        <v>73.609177169690369</v>
      </c>
      <c r="P347" s="130">
        <v>1183</v>
      </c>
      <c r="Q347" s="133">
        <v>11607</v>
      </c>
      <c r="R347" s="113">
        <v>1</v>
      </c>
    </row>
    <row r="348" spans="1:18" ht="12.75" x14ac:dyDescent="0.2">
      <c r="A348" s="104" t="s">
        <v>1642</v>
      </c>
      <c r="B348" s="104" t="s">
        <v>1605</v>
      </c>
      <c r="C348" s="104" t="s">
        <v>1610</v>
      </c>
      <c r="D348" s="105" t="s">
        <v>1550</v>
      </c>
      <c r="E348" s="106">
        <v>3</v>
      </c>
      <c r="F348" s="107" t="s">
        <v>1643</v>
      </c>
      <c r="G348" s="104">
        <v>0.51500000000000001</v>
      </c>
      <c r="H348" s="114">
        <v>50680</v>
      </c>
      <c r="I348" s="115">
        <v>6.3650000000000002</v>
      </c>
      <c r="J348" s="129">
        <v>2059</v>
      </c>
      <c r="K348" s="116">
        <v>1.26295637299414</v>
      </c>
      <c r="L348" s="117">
        <v>0.53753279518725194</v>
      </c>
      <c r="M348" s="118">
        <v>-25.395494961844484</v>
      </c>
      <c r="N348" s="117">
        <v>46.327270599581219</v>
      </c>
      <c r="O348" s="117">
        <v>86.185012364581226</v>
      </c>
      <c r="P348" s="114">
        <v>1149</v>
      </c>
      <c r="Q348" s="119">
        <v>12651</v>
      </c>
      <c r="R348" s="119">
        <v>1</v>
      </c>
    </row>
    <row r="349" spans="1:18" ht="12.75" x14ac:dyDescent="0.2">
      <c r="A349" s="104" t="s">
        <v>1642</v>
      </c>
      <c r="B349" s="104" t="s">
        <v>1605</v>
      </c>
      <c r="C349" s="104" t="s">
        <v>1610</v>
      </c>
      <c r="D349" s="105" t="s">
        <v>1608</v>
      </c>
      <c r="E349" s="106">
        <v>1</v>
      </c>
      <c r="F349" s="107" t="s">
        <v>1643</v>
      </c>
      <c r="G349" s="104">
        <v>0.23300000000000001</v>
      </c>
      <c r="H349" s="135"/>
      <c r="I349" s="136"/>
      <c r="J349" s="110">
        <v>2060</v>
      </c>
      <c r="K349" s="126"/>
      <c r="L349" s="104"/>
      <c r="M349" s="127"/>
      <c r="N349" s="104"/>
      <c r="O349" s="104"/>
      <c r="P349" s="113"/>
      <c r="Q349" s="113"/>
      <c r="R349" s="119"/>
    </row>
    <row r="350" spans="1:18" ht="12.75" x14ac:dyDescent="0.2">
      <c r="A350" s="104" t="s">
        <v>1642</v>
      </c>
      <c r="B350" s="104" t="s">
        <v>1605</v>
      </c>
      <c r="C350" s="104" t="s">
        <v>1610</v>
      </c>
      <c r="D350" s="105" t="s">
        <v>1608</v>
      </c>
      <c r="E350" s="106">
        <v>2</v>
      </c>
      <c r="F350" s="107" t="s">
        <v>1643</v>
      </c>
      <c r="G350" s="104">
        <v>1.9889999999999999</v>
      </c>
      <c r="H350" s="114">
        <v>50723</v>
      </c>
      <c r="I350" s="115">
        <v>5.4960000000000004</v>
      </c>
      <c r="J350" s="129">
        <v>2061</v>
      </c>
      <c r="K350" s="116">
        <v>1.7244624264133666</v>
      </c>
      <c r="L350" s="117">
        <v>0.56724205684014373</v>
      </c>
      <c r="M350" s="118">
        <v>-26.916208960697542</v>
      </c>
      <c r="N350" s="117">
        <v>42.477151256739312</v>
      </c>
      <c r="O350" s="117">
        <v>74.883642255584604</v>
      </c>
      <c r="P350" s="130">
        <v>1014</v>
      </c>
      <c r="Q350" s="133">
        <v>10776</v>
      </c>
      <c r="R350" s="119">
        <v>1</v>
      </c>
    </row>
    <row r="351" spans="1:18" ht="12.75" x14ac:dyDescent="0.2">
      <c r="A351" s="104" t="s">
        <v>1642</v>
      </c>
      <c r="B351" s="104" t="s">
        <v>1605</v>
      </c>
      <c r="C351" s="104" t="s">
        <v>1610</v>
      </c>
      <c r="D351" s="105" t="s">
        <v>1608</v>
      </c>
      <c r="E351" s="106">
        <v>3</v>
      </c>
      <c r="F351" s="107" t="s">
        <v>1643</v>
      </c>
      <c r="G351" s="104">
        <v>0.14100000000000001</v>
      </c>
      <c r="H351" s="114">
        <v>50679</v>
      </c>
      <c r="I351" s="115">
        <v>5.7839999999999998</v>
      </c>
      <c r="J351" s="129">
        <v>2062</v>
      </c>
      <c r="K351" s="116">
        <v>0.72388260076823974</v>
      </c>
      <c r="L351" s="117">
        <v>0.74143785838277165</v>
      </c>
      <c r="M351" s="118">
        <v>-24.94549222115899</v>
      </c>
      <c r="N351" s="117">
        <v>45.536414196185731</v>
      </c>
      <c r="O351" s="117">
        <v>61.416359687256879</v>
      </c>
      <c r="P351" s="114">
        <v>1450</v>
      </c>
      <c r="Q351" s="119">
        <v>11718</v>
      </c>
      <c r="R351" s="119">
        <v>1</v>
      </c>
    </row>
    <row r="352" spans="1:18" ht="12.75" x14ac:dyDescent="0.2">
      <c r="A352" s="104" t="s">
        <v>1642</v>
      </c>
      <c r="B352" s="104" t="s">
        <v>1605</v>
      </c>
      <c r="C352" s="104" t="s">
        <v>1610</v>
      </c>
      <c r="D352" s="105" t="s">
        <v>497</v>
      </c>
      <c r="E352" s="106">
        <v>1</v>
      </c>
      <c r="F352" s="107" t="s">
        <v>1643</v>
      </c>
      <c r="G352" s="104">
        <v>0.39499999999999996</v>
      </c>
      <c r="H352" s="130">
        <v>52456</v>
      </c>
      <c r="I352" s="131">
        <v>5.2309999999999999</v>
      </c>
      <c r="J352" s="129">
        <v>2063</v>
      </c>
      <c r="K352" s="132">
        <v>0.20485719263487812</v>
      </c>
      <c r="L352" s="132">
        <v>1.1758796653985835</v>
      </c>
      <c r="M352" s="132">
        <v>-27.096830150345387</v>
      </c>
      <c r="N352" s="132">
        <v>43.219184178814047</v>
      </c>
      <c r="O352" s="132">
        <v>36.754767898945005</v>
      </c>
      <c r="P352" s="130">
        <v>1751</v>
      </c>
      <c r="Q352" s="133">
        <v>10702</v>
      </c>
      <c r="R352" s="119">
        <v>3</v>
      </c>
    </row>
    <row r="353" spans="1:18" x14ac:dyDescent="0.25">
      <c r="A353" s="104" t="s">
        <v>1642</v>
      </c>
      <c r="B353" s="104" t="s">
        <v>1605</v>
      </c>
      <c r="C353" s="104" t="s">
        <v>1610</v>
      </c>
      <c r="D353" s="105" t="s">
        <v>497</v>
      </c>
      <c r="E353" s="106">
        <v>1</v>
      </c>
      <c r="F353" s="107" t="s">
        <v>1643</v>
      </c>
      <c r="G353" s="104">
        <v>0.39499999999999996</v>
      </c>
      <c r="H353" s="122">
        <v>52821</v>
      </c>
      <c r="I353" s="123">
        <v>4.4770000000000003</v>
      </c>
      <c r="J353" s="124">
        <v>2063</v>
      </c>
      <c r="K353" s="123">
        <v>-0.145666666666666</v>
      </c>
      <c r="L353" s="123">
        <v>1.02330647879791</v>
      </c>
      <c r="M353" s="123">
        <v>-27.207348853378399</v>
      </c>
      <c r="N353" s="123">
        <v>39.980533408612203</v>
      </c>
      <c r="O353" s="123">
        <f>N353/L353</f>
        <v>39.069950437114208</v>
      </c>
      <c r="P353" s="122">
        <v>3364</v>
      </c>
      <c r="Q353" s="122">
        <v>9015</v>
      </c>
      <c r="R353" s="125" t="s">
        <v>1611</v>
      </c>
    </row>
    <row r="354" spans="1:18" x14ac:dyDescent="0.25">
      <c r="A354" s="104" t="s">
        <v>1642</v>
      </c>
      <c r="B354" s="104" t="s">
        <v>1605</v>
      </c>
      <c r="C354" s="104" t="s">
        <v>1610</v>
      </c>
      <c r="D354" s="105" t="s">
        <v>497</v>
      </c>
      <c r="E354" s="106">
        <v>1</v>
      </c>
      <c r="F354" s="107" t="s">
        <v>1643</v>
      </c>
      <c r="G354" s="104">
        <v>0.39499999999999996</v>
      </c>
      <c r="H354" s="122">
        <v>52889</v>
      </c>
      <c r="I354" s="123">
        <v>4.18</v>
      </c>
      <c r="J354" s="124">
        <v>2063.1</v>
      </c>
      <c r="K354" s="123">
        <v>2.95457074739384E-2</v>
      </c>
      <c r="L354" s="123">
        <v>1.3351262912673401</v>
      </c>
      <c r="M354" s="123">
        <v>-27.236458705765401</v>
      </c>
      <c r="N354" s="123">
        <v>42.2117510653732</v>
      </c>
      <c r="O354" s="123">
        <f>N354/L354</f>
        <v>31.616298279396926</v>
      </c>
      <c r="P354" s="122">
        <v>1570</v>
      </c>
      <c r="Q354" s="122">
        <v>8974</v>
      </c>
      <c r="R354" s="125" t="s">
        <v>1611</v>
      </c>
    </row>
    <row r="355" spans="1:18" ht="12.75" x14ac:dyDescent="0.2">
      <c r="A355" s="104" t="s">
        <v>1642</v>
      </c>
      <c r="B355" s="104" t="s">
        <v>1605</v>
      </c>
      <c r="C355" s="104" t="s">
        <v>1610</v>
      </c>
      <c r="D355" s="105" t="s">
        <v>497</v>
      </c>
      <c r="E355" s="113">
        <v>2</v>
      </c>
      <c r="F355" s="107" t="s">
        <v>1643</v>
      </c>
      <c r="G355" s="104">
        <v>0.59899999999999998</v>
      </c>
      <c r="H355" s="114">
        <v>50711</v>
      </c>
      <c r="I355" s="115">
        <v>5.0549999999999997</v>
      </c>
      <c r="J355" s="129">
        <v>2064</v>
      </c>
      <c r="K355" s="116">
        <v>1.3074179030330741</v>
      </c>
      <c r="L355" s="117">
        <v>0.79833631782659664</v>
      </c>
      <c r="M355" s="118">
        <v>-27.225156583773593</v>
      </c>
      <c r="N355" s="117">
        <v>40.31151448846812</v>
      </c>
      <c r="O355" s="117">
        <v>50.494401404927714</v>
      </c>
      <c r="P355" s="130">
        <v>1334</v>
      </c>
      <c r="Q355" s="133">
        <v>9796</v>
      </c>
      <c r="R355" s="119">
        <v>1</v>
      </c>
    </row>
    <row r="356" spans="1:18" ht="12.75" x14ac:dyDescent="0.2">
      <c r="A356" s="104" t="s">
        <v>1642</v>
      </c>
      <c r="B356" s="104" t="s">
        <v>1605</v>
      </c>
      <c r="C356" s="104" t="s">
        <v>1610</v>
      </c>
      <c r="D356" s="105" t="s">
        <v>497</v>
      </c>
      <c r="E356" s="106">
        <v>3</v>
      </c>
      <c r="F356" s="107" t="s">
        <v>1643</v>
      </c>
      <c r="G356" s="104">
        <v>0.31200000000000006</v>
      </c>
      <c r="H356" s="130">
        <v>52464</v>
      </c>
      <c r="I356" s="131">
        <v>4.58</v>
      </c>
      <c r="J356" s="129">
        <v>2065</v>
      </c>
      <c r="K356" s="132">
        <v>1.1071629999033612</v>
      </c>
      <c r="L356" s="132">
        <v>0.94223536700410249</v>
      </c>
      <c r="M356" s="132">
        <v>-26.178544087769197</v>
      </c>
      <c r="N356" s="132">
        <v>45.354128088488224</v>
      </c>
      <c r="O356" s="132">
        <v>48.13460593470883</v>
      </c>
      <c r="P356" s="130">
        <v>1205</v>
      </c>
      <c r="Q356" s="133">
        <v>10068</v>
      </c>
      <c r="R356" s="119">
        <v>1</v>
      </c>
    </row>
    <row r="357" spans="1:18" ht="12.75" x14ac:dyDescent="0.2">
      <c r="A357" s="104" t="s">
        <v>1642</v>
      </c>
      <c r="B357" s="104" t="s">
        <v>1605</v>
      </c>
      <c r="C357" s="104" t="s">
        <v>1610</v>
      </c>
      <c r="D357" s="105" t="s">
        <v>1609</v>
      </c>
      <c r="E357" s="106">
        <v>1</v>
      </c>
      <c r="F357" s="107" t="s">
        <v>1643</v>
      </c>
      <c r="G357" s="104">
        <v>0</v>
      </c>
      <c r="H357" s="113"/>
      <c r="I357" s="104"/>
      <c r="J357" s="110">
        <v>2066</v>
      </c>
      <c r="K357" s="126"/>
      <c r="L357" s="104"/>
      <c r="M357" s="127"/>
      <c r="N357" s="104"/>
      <c r="O357" s="104"/>
      <c r="P357" s="113"/>
      <c r="Q357" s="113"/>
      <c r="R357" s="119"/>
    </row>
    <row r="358" spans="1:18" ht="12.75" x14ac:dyDescent="0.2">
      <c r="A358" s="104" t="s">
        <v>1642</v>
      </c>
      <c r="B358" s="104" t="s">
        <v>1605</v>
      </c>
      <c r="C358" s="104" t="s">
        <v>1610</v>
      </c>
      <c r="D358" s="105" t="s">
        <v>1609</v>
      </c>
      <c r="E358" s="106">
        <v>2</v>
      </c>
      <c r="F358" s="107" t="s">
        <v>1643</v>
      </c>
      <c r="G358" s="104">
        <v>0.33900000000000002</v>
      </c>
      <c r="H358" s="130">
        <v>50760</v>
      </c>
      <c r="I358" s="131">
        <v>7.0750000000000002</v>
      </c>
      <c r="J358" s="129">
        <v>2067</v>
      </c>
      <c r="K358" s="132">
        <v>0.7293383187367718</v>
      </c>
      <c r="L358" s="132">
        <v>1.3535141109918605</v>
      </c>
      <c r="M358" s="132">
        <v>-26.591642817870405</v>
      </c>
      <c r="N358" s="132">
        <v>44.374191031349895</v>
      </c>
      <c r="O358" s="132">
        <v>32.784431777244137</v>
      </c>
      <c r="P358" s="130">
        <v>3022</v>
      </c>
      <c r="Q358" s="133">
        <v>12960</v>
      </c>
      <c r="R358" s="119">
        <v>1</v>
      </c>
    </row>
    <row r="359" spans="1:18" ht="12.75" x14ac:dyDescent="0.2">
      <c r="A359" s="104" t="s">
        <v>1642</v>
      </c>
      <c r="B359" s="104" t="s">
        <v>1605</v>
      </c>
      <c r="C359" s="104" t="s">
        <v>1610</v>
      </c>
      <c r="D359" s="105" t="s">
        <v>1609</v>
      </c>
      <c r="E359" s="113">
        <v>3</v>
      </c>
      <c r="F359" s="107" t="s">
        <v>1643</v>
      </c>
      <c r="G359" s="104">
        <v>0.90500000000000003</v>
      </c>
      <c r="H359" s="130">
        <v>52452</v>
      </c>
      <c r="I359" s="131">
        <v>4.774</v>
      </c>
      <c r="J359" s="129">
        <v>2068</v>
      </c>
      <c r="K359" s="132">
        <v>1.7516756081177773</v>
      </c>
      <c r="L359" s="132">
        <v>2.7001489687656681</v>
      </c>
      <c r="M359" s="132">
        <v>-25.60597318163348</v>
      </c>
      <c r="N359" s="132">
        <v>40.805088267046408</v>
      </c>
      <c r="O359" s="132">
        <v>15.112161861832323</v>
      </c>
      <c r="P359" s="130">
        <v>3787</v>
      </c>
      <c r="Q359" s="133">
        <v>9625</v>
      </c>
      <c r="R359" s="119">
        <v>2</v>
      </c>
    </row>
    <row r="360" spans="1:18" x14ac:dyDescent="0.25">
      <c r="A360" s="104" t="s">
        <v>1642</v>
      </c>
      <c r="B360" s="104" t="s">
        <v>1605</v>
      </c>
      <c r="C360" s="104" t="s">
        <v>1610</v>
      </c>
      <c r="D360" s="105" t="s">
        <v>1609</v>
      </c>
      <c r="E360" s="113">
        <v>3</v>
      </c>
      <c r="F360" s="107" t="s">
        <v>1643</v>
      </c>
      <c r="G360" s="104">
        <v>0.90500000000000003</v>
      </c>
      <c r="H360" s="122">
        <v>52898</v>
      </c>
      <c r="I360" s="123">
        <v>4.3319999999999999</v>
      </c>
      <c r="J360" s="124">
        <v>2068</v>
      </c>
      <c r="K360" s="123">
        <v>1.5415243040279101</v>
      </c>
      <c r="L360" s="123">
        <v>2.1714993348590701</v>
      </c>
      <c r="M360" s="123">
        <v>-25.859626805345101</v>
      </c>
      <c r="N360" s="123">
        <v>41.493397184272297</v>
      </c>
      <c r="O360" s="123">
        <f>N360/L360</f>
        <v>19.108178629474555</v>
      </c>
      <c r="P360" s="122">
        <v>2856</v>
      </c>
      <c r="Q360" s="122">
        <v>9169</v>
      </c>
      <c r="R360" s="125" t="s">
        <v>1611</v>
      </c>
    </row>
    <row r="361" spans="1:18" ht="12.75" x14ac:dyDescent="0.2">
      <c r="A361" s="104" t="s">
        <v>1642</v>
      </c>
      <c r="B361" s="104" t="s">
        <v>1605</v>
      </c>
      <c r="C361" s="104" t="s">
        <v>1644</v>
      </c>
      <c r="D361" s="105" t="s">
        <v>1550</v>
      </c>
      <c r="E361" s="106">
        <v>1</v>
      </c>
      <c r="F361" s="107" t="s">
        <v>1643</v>
      </c>
      <c r="G361" s="104">
        <v>0</v>
      </c>
      <c r="H361" s="113"/>
      <c r="I361" s="104"/>
      <c r="J361" s="110">
        <v>2081</v>
      </c>
      <c r="K361" s="126"/>
      <c r="L361" s="104"/>
      <c r="M361" s="127"/>
      <c r="N361" s="104"/>
      <c r="O361" s="104"/>
      <c r="P361" s="113"/>
      <c r="Q361" s="113"/>
      <c r="R361" s="119"/>
    </row>
    <row r="362" spans="1:18" ht="12.75" x14ac:dyDescent="0.2">
      <c r="A362" s="104" t="s">
        <v>1642</v>
      </c>
      <c r="B362" s="104" t="s">
        <v>1605</v>
      </c>
      <c r="C362" s="104" t="s">
        <v>1644</v>
      </c>
      <c r="D362" s="105" t="s">
        <v>1550</v>
      </c>
      <c r="E362" s="106">
        <v>2</v>
      </c>
      <c r="F362" s="107" t="s">
        <v>1643</v>
      </c>
      <c r="G362" s="104">
        <v>6.3E-2</v>
      </c>
      <c r="H362" s="114">
        <v>50674</v>
      </c>
      <c r="I362" s="115">
        <v>1.8009999999999999</v>
      </c>
      <c r="J362" s="129">
        <v>2082</v>
      </c>
      <c r="K362" s="116">
        <v>-1.3453651708300844</v>
      </c>
      <c r="L362" s="117">
        <v>1.0951782296207278</v>
      </c>
      <c r="M362" s="118">
        <v>-29.009610932897999</v>
      </c>
      <c r="N362" s="117">
        <v>42.741575560645558</v>
      </c>
      <c r="O362" s="117">
        <v>39.027050031342782</v>
      </c>
      <c r="P362" s="114">
        <v>572</v>
      </c>
      <c r="Q362" s="119">
        <v>4526</v>
      </c>
      <c r="R362" s="119">
        <v>2</v>
      </c>
    </row>
    <row r="363" spans="1:18" x14ac:dyDescent="0.25">
      <c r="A363" s="104" t="s">
        <v>1642</v>
      </c>
      <c r="B363" s="104" t="s">
        <v>1605</v>
      </c>
      <c r="C363" s="104" t="s">
        <v>1644</v>
      </c>
      <c r="D363" s="105" t="s">
        <v>1550</v>
      </c>
      <c r="E363" s="106">
        <v>2</v>
      </c>
      <c r="F363" s="107" t="s">
        <v>1643</v>
      </c>
      <c r="G363" s="104">
        <v>6.3E-2</v>
      </c>
      <c r="H363" s="114">
        <v>54745</v>
      </c>
      <c r="I363" s="115">
        <v>5.0330000000000004</v>
      </c>
      <c r="J363" s="128">
        <v>2082</v>
      </c>
      <c r="K363" s="117">
        <v>-0.89258221219818723</v>
      </c>
      <c r="L363" s="117">
        <v>1.2722863034615097</v>
      </c>
      <c r="M363" s="117">
        <v>-30.214065034250421</v>
      </c>
      <c r="N363" s="117">
        <v>47.288004495908858</v>
      </c>
      <c r="O363" s="117">
        <v>37.167738399173494</v>
      </c>
      <c r="P363" s="114">
        <v>1939</v>
      </c>
      <c r="Q363" s="119">
        <v>11941</v>
      </c>
      <c r="R363" s="125" t="s">
        <v>1611</v>
      </c>
    </row>
    <row r="364" spans="1:18" ht="12.75" x14ac:dyDescent="0.2">
      <c r="A364" s="104" t="s">
        <v>1642</v>
      </c>
      <c r="B364" s="104" t="s">
        <v>1605</v>
      </c>
      <c r="C364" s="104" t="s">
        <v>1644</v>
      </c>
      <c r="D364" s="105" t="s">
        <v>1550</v>
      </c>
      <c r="E364" s="106">
        <v>3</v>
      </c>
      <c r="F364" s="107" t="s">
        <v>1643</v>
      </c>
      <c r="G364" s="104">
        <v>0</v>
      </c>
      <c r="H364" s="113"/>
      <c r="I364" s="104"/>
      <c r="J364" s="110">
        <v>2083</v>
      </c>
      <c r="K364" s="126"/>
      <c r="L364" s="104"/>
      <c r="M364" s="127"/>
      <c r="N364" s="104"/>
      <c r="O364" s="104"/>
      <c r="P364" s="113"/>
      <c r="Q364" s="113"/>
      <c r="R364" s="119"/>
    </row>
    <row r="365" spans="1:18" x14ac:dyDescent="0.25">
      <c r="A365" s="104" t="s">
        <v>1642</v>
      </c>
      <c r="B365" s="104" t="s">
        <v>1605</v>
      </c>
      <c r="C365" s="104" t="s">
        <v>1644</v>
      </c>
      <c r="D365" s="105" t="s">
        <v>1608</v>
      </c>
      <c r="E365" s="106">
        <v>1</v>
      </c>
      <c r="F365" s="107" t="s">
        <v>1643</v>
      </c>
      <c r="G365" s="104">
        <v>0.70500000000000007</v>
      </c>
      <c r="H365" s="114">
        <v>54744</v>
      </c>
      <c r="I365" s="115">
        <v>5.3250000000000002</v>
      </c>
      <c r="J365" s="114">
        <v>2084</v>
      </c>
      <c r="K365" s="117">
        <v>-3.5763171353850725</v>
      </c>
      <c r="L365" s="117">
        <v>1.0143220118987448</v>
      </c>
      <c r="M365" s="117">
        <v>-29.881633591783899</v>
      </c>
      <c r="N365" s="117">
        <v>51.180581031043033</v>
      </c>
      <c r="O365" s="117">
        <v>50.457922070759672</v>
      </c>
      <c r="P365" s="114">
        <v>1572</v>
      </c>
      <c r="Q365" s="119">
        <v>13038</v>
      </c>
      <c r="R365" s="125" t="s">
        <v>1611</v>
      </c>
    </row>
    <row r="366" spans="1:18" ht="12.75" x14ac:dyDescent="0.2">
      <c r="A366" s="104" t="s">
        <v>1642</v>
      </c>
      <c r="B366" s="104" t="s">
        <v>1605</v>
      </c>
      <c r="C366" s="104" t="s">
        <v>1644</v>
      </c>
      <c r="D366" s="105" t="s">
        <v>1608</v>
      </c>
      <c r="E366" s="106">
        <v>1</v>
      </c>
      <c r="F366" s="107" t="s">
        <v>1643</v>
      </c>
      <c r="G366" s="104">
        <v>0.70500000000000007</v>
      </c>
      <c r="H366" s="114">
        <v>50659</v>
      </c>
      <c r="I366" s="115">
        <v>1.423</v>
      </c>
      <c r="J366" s="137">
        <v>2084</v>
      </c>
      <c r="K366" s="116">
        <v>3.3270572856696417</v>
      </c>
      <c r="L366" s="117">
        <v>0.91875440160845567</v>
      </c>
      <c r="M366" s="118">
        <v>-27.311278441765051</v>
      </c>
      <c r="N366" s="117">
        <v>48.711421771902458</v>
      </c>
      <c r="O366" s="117">
        <v>53.018980574812787</v>
      </c>
      <c r="P366" s="114">
        <v>352</v>
      </c>
      <c r="Q366" s="119">
        <v>4066</v>
      </c>
      <c r="R366" s="119">
        <v>2</v>
      </c>
    </row>
    <row r="367" spans="1:18" ht="12.75" x14ac:dyDescent="0.2">
      <c r="A367" s="104" t="s">
        <v>1642</v>
      </c>
      <c r="B367" s="104" t="s">
        <v>1605</v>
      </c>
      <c r="C367" s="104" t="s">
        <v>1644</v>
      </c>
      <c r="D367" s="105" t="s">
        <v>1608</v>
      </c>
      <c r="E367" s="106">
        <v>2</v>
      </c>
      <c r="F367" s="107" t="s">
        <v>1643</v>
      </c>
      <c r="G367" s="104">
        <v>0.30299999999999999</v>
      </c>
      <c r="H367" s="114">
        <v>50701</v>
      </c>
      <c r="I367" s="115">
        <v>4.7569999999999997</v>
      </c>
      <c r="J367" s="129">
        <v>2085</v>
      </c>
      <c r="K367" s="116">
        <v>1.3729927556918322</v>
      </c>
      <c r="L367" s="117">
        <v>0.61628361655223318</v>
      </c>
      <c r="M367" s="118">
        <v>-29.512272452969061</v>
      </c>
      <c r="N367" s="117">
        <v>44.185215686332995</v>
      </c>
      <c r="O367" s="117">
        <v>71.696236115321227</v>
      </c>
      <c r="P367" s="130">
        <v>963</v>
      </c>
      <c r="Q367" s="133">
        <v>10065</v>
      </c>
      <c r="R367" s="119">
        <v>1</v>
      </c>
    </row>
    <row r="368" spans="1:18" ht="12.75" x14ac:dyDescent="0.2">
      <c r="A368" s="104" t="s">
        <v>1642</v>
      </c>
      <c r="B368" s="104" t="s">
        <v>1605</v>
      </c>
      <c r="C368" s="104" t="s">
        <v>1644</v>
      </c>
      <c r="D368" s="105" t="s">
        <v>1608</v>
      </c>
      <c r="E368" s="106">
        <v>3</v>
      </c>
      <c r="F368" s="107" t="s">
        <v>1643</v>
      </c>
      <c r="G368" s="104">
        <v>4.4999999999999998E-2</v>
      </c>
      <c r="H368" s="135"/>
      <c r="I368" s="136"/>
      <c r="J368" s="110">
        <v>2086</v>
      </c>
      <c r="K368" s="126"/>
      <c r="L368" s="104"/>
      <c r="M368" s="127"/>
      <c r="N368" s="104"/>
      <c r="O368" s="104"/>
      <c r="P368" s="113"/>
      <c r="Q368" s="113"/>
      <c r="R368" s="119"/>
    </row>
    <row r="369" spans="1:18" ht="12.75" x14ac:dyDescent="0.2">
      <c r="A369" s="104" t="s">
        <v>1642</v>
      </c>
      <c r="B369" s="104" t="s">
        <v>1605</v>
      </c>
      <c r="C369" s="104" t="s">
        <v>1644</v>
      </c>
      <c r="D369" s="105" t="s">
        <v>497</v>
      </c>
      <c r="E369" s="106">
        <v>1</v>
      </c>
      <c r="F369" s="107" t="s">
        <v>1643</v>
      </c>
      <c r="G369" s="104">
        <v>4.0000000000000001E-3</v>
      </c>
      <c r="H369" s="114">
        <v>50689</v>
      </c>
      <c r="I369" s="115">
        <v>3.5390000000000001</v>
      </c>
      <c r="J369" s="129">
        <v>2087</v>
      </c>
      <c r="K369" s="116">
        <v>1.0503072147086923</v>
      </c>
      <c r="L369" s="117">
        <v>0.75909204213357551</v>
      </c>
      <c r="M369" s="118">
        <v>-26.917651883357827</v>
      </c>
      <c r="N369" s="117">
        <v>41.318878751787253</v>
      </c>
      <c r="O369" s="117">
        <v>54.431974593822012</v>
      </c>
      <c r="P369" s="114">
        <v>829</v>
      </c>
      <c r="Q369" s="119">
        <v>7684</v>
      </c>
      <c r="R369" s="119">
        <v>1</v>
      </c>
    </row>
    <row r="370" spans="1:18" ht="12.75" x14ac:dyDescent="0.2">
      <c r="A370" s="104" t="s">
        <v>1642</v>
      </c>
      <c r="B370" s="104" t="s">
        <v>1605</v>
      </c>
      <c r="C370" s="104" t="s">
        <v>1644</v>
      </c>
      <c r="D370" s="105" t="s">
        <v>497</v>
      </c>
      <c r="E370" s="113">
        <v>2</v>
      </c>
      <c r="F370" s="107" t="s">
        <v>1643</v>
      </c>
      <c r="G370" s="104">
        <v>3.6000000000000004E-2</v>
      </c>
      <c r="H370" s="114">
        <v>50695</v>
      </c>
      <c r="I370" s="115">
        <v>3.589</v>
      </c>
      <c r="J370" s="129">
        <v>2088</v>
      </c>
      <c r="K370" s="116">
        <v>-3.9734116566761366</v>
      </c>
      <c r="L370" s="117">
        <v>1.7058692105068272</v>
      </c>
      <c r="M370" s="118">
        <v>-28.875628630730677</v>
      </c>
      <c r="N370" s="117">
        <v>46.843936263143547</v>
      </c>
      <c r="O370" s="117">
        <v>27.460450059489524</v>
      </c>
      <c r="P370" s="130">
        <v>2038</v>
      </c>
      <c r="Q370" s="133">
        <v>8569</v>
      </c>
      <c r="R370" s="119">
        <v>1</v>
      </c>
    </row>
    <row r="371" spans="1:18" ht="12.75" x14ac:dyDescent="0.2">
      <c r="A371" s="104" t="s">
        <v>1642</v>
      </c>
      <c r="B371" s="104" t="s">
        <v>1605</v>
      </c>
      <c r="C371" s="104" t="s">
        <v>1644</v>
      </c>
      <c r="D371" s="105" t="s">
        <v>497</v>
      </c>
      <c r="E371" s="106">
        <v>3</v>
      </c>
      <c r="F371" s="107" t="s">
        <v>1643</v>
      </c>
      <c r="G371" s="104">
        <v>0</v>
      </c>
      <c r="H371" s="135"/>
      <c r="I371" s="136"/>
      <c r="J371" s="110">
        <v>2089</v>
      </c>
      <c r="K371" s="126"/>
      <c r="L371" s="104"/>
      <c r="M371" s="127"/>
      <c r="N371" s="104"/>
      <c r="O371" s="104"/>
      <c r="P371" s="113"/>
      <c r="Q371" s="113"/>
      <c r="R371" s="119"/>
    </row>
    <row r="372" spans="1:18" ht="12.75" x14ac:dyDescent="0.2">
      <c r="A372" s="104" t="s">
        <v>1642</v>
      </c>
      <c r="B372" s="104" t="s">
        <v>1605</v>
      </c>
      <c r="C372" s="104" t="s">
        <v>1644</v>
      </c>
      <c r="D372" s="105" t="s">
        <v>1609</v>
      </c>
      <c r="E372" s="106">
        <v>1</v>
      </c>
      <c r="F372" s="107" t="s">
        <v>1643</v>
      </c>
      <c r="G372" s="104">
        <v>0.10999999999999999</v>
      </c>
      <c r="H372" s="114">
        <v>50705</v>
      </c>
      <c r="I372" s="115">
        <v>6.8540000000000001</v>
      </c>
      <c r="J372" s="129">
        <v>2090</v>
      </c>
      <c r="K372" s="116">
        <v>-2.3071975753756018</v>
      </c>
      <c r="L372" s="117">
        <v>1.428293580716262</v>
      </c>
      <c r="M372" s="118">
        <v>-28.418246238904423</v>
      </c>
      <c r="N372" s="117">
        <v>50.495773516944979</v>
      </c>
      <c r="O372" s="117">
        <v>35.353917568979277</v>
      </c>
      <c r="P372" s="130">
        <v>3347</v>
      </c>
      <c r="Q372" s="133">
        <v>13853</v>
      </c>
      <c r="R372" s="119">
        <v>1</v>
      </c>
    </row>
    <row r="373" spans="1:18" ht="12.75" x14ac:dyDescent="0.2">
      <c r="A373" s="104" t="s">
        <v>1642</v>
      </c>
      <c r="B373" s="104" t="s">
        <v>1605</v>
      </c>
      <c r="C373" s="104" t="s">
        <v>1644</v>
      </c>
      <c r="D373" s="105" t="s">
        <v>1609</v>
      </c>
      <c r="E373" s="106">
        <v>2</v>
      </c>
      <c r="F373" s="107" t="s">
        <v>1643</v>
      </c>
      <c r="G373" s="104">
        <v>0.154</v>
      </c>
      <c r="H373" s="114">
        <v>50732</v>
      </c>
      <c r="I373" s="115">
        <v>4.6929999999999996</v>
      </c>
      <c r="J373" s="129">
        <v>2091</v>
      </c>
      <c r="K373" s="116">
        <v>-3.9117268582577885E-3</v>
      </c>
      <c r="L373" s="117">
        <v>1.6492882970368723</v>
      </c>
      <c r="M373" s="118">
        <v>-27.241075358602679</v>
      </c>
      <c r="N373" s="117">
        <v>39.873636583433587</v>
      </c>
      <c r="O373" s="117">
        <v>24.176268427461078</v>
      </c>
      <c r="P373" s="130">
        <v>2572</v>
      </c>
      <c r="Q373" s="133">
        <v>9182</v>
      </c>
      <c r="R373" s="119">
        <v>1</v>
      </c>
    </row>
    <row r="374" spans="1:18" ht="12.75" x14ac:dyDescent="0.2">
      <c r="A374" s="104" t="s">
        <v>1642</v>
      </c>
      <c r="B374" s="104" t="s">
        <v>1605</v>
      </c>
      <c r="C374" s="104" t="s">
        <v>1644</v>
      </c>
      <c r="D374" s="105" t="s">
        <v>1609</v>
      </c>
      <c r="E374" s="113">
        <v>3</v>
      </c>
      <c r="F374" s="107" t="s">
        <v>1643</v>
      </c>
      <c r="G374" s="104">
        <v>0</v>
      </c>
      <c r="H374" s="135"/>
      <c r="I374" s="136"/>
      <c r="J374" s="110">
        <v>2092</v>
      </c>
      <c r="K374" s="126"/>
      <c r="L374" s="104"/>
      <c r="M374" s="127"/>
      <c r="N374" s="104"/>
      <c r="O374" s="104"/>
      <c r="P374" s="113"/>
      <c r="Q374" s="113"/>
      <c r="R374" s="119"/>
    </row>
    <row r="375" spans="1:18" ht="12.75" x14ac:dyDescent="0.2">
      <c r="A375" s="104" t="s">
        <v>1642</v>
      </c>
      <c r="B375" s="104" t="s">
        <v>1645</v>
      </c>
      <c r="C375" s="104" t="s">
        <v>1646</v>
      </c>
      <c r="D375" s="105" t="s">
        <v>1550</v>
      </c>
      <c r="E375" s="106">
        <v>1</v>
      </c>
      <c r="F375" s="107" t="s">
        <v>1643</v>
      </c>
      <c r="G375" s="104">
        <v>5.5460000000000003</v>
      </c>
      <c r="H375" s="114">
        <v>50712</v>
      </c>
      <c r="I375" s="115">
        <v>5.9459999999999997</v>
      </c>
      <c r="J375" s="129">
        <v>2105</v>
      </c>
      <c r="K375" s="116">
        <v>-1.9314165195835646</v>
      </c>
      <c r="L375" s="117">
        <v>0.95804698364713481</v>
      </c>
      <c r="M375" s="118">
        <v>-28.292850968249173</v>
      </c>
      <c r="N375" s="117">
        <v>47.438408207504402</v>
      </c>
      <c r="O375" s="117">
        <v>49.515742982576711</v>
      </c>
      <c r="P375" s="130">
        <v>1903</v>
      </c>
      <c r="Q375" s="133">
        <v>12092</v>
      </c>
      <c r="R375" s="119">
        <v>1</v>
      </c>
    </row>
    <row r="376" spans="1:18" ht="12.75" x14ac:dyDescent="0.2">
      <c r="A376" s="104" t="s">
        <v>1642</v>
      </c>
      <c r="B376" s="104" t="s">
        <v>1645</v>
      </c>
      <c r="C376" s="104" t="s">
        <v>1646</v>
      </c>
      <c r="D376" s="105" t="s">
        <v>1550</v>
      </c>
      <c r="E376" s="106">
        <v>2</v>
      </c>
      <c r="F376" s="107" t="s">
        <v>1643</v>
      </c>
      <c r="G376" s="104">
        <v>5.3429999999999991</v>
      </c>
      <c r="H376" s="114">
        <v>50703</v>
      </c>
      <c r="I376" s="115">
        <v>5.4640000000000004</v>
      </c>
      <c r="J376" s="129">
        <v>2106</v>
      </c>
      <c r="K376" s="116">
        <v>-2.9152231346147985</v>
      </c>
      <c r="L376" s="117">
        <v>0.89398771385794729</v>
      </c>
      <c r="M376" s="118">
        <v>-28.16334886757522</v>
      </c>
      <c r="N376" s="117">
        <v>47.668211094042782</v>
      </c>
      <c r="O376" s="117">
        <v>53.320879420516462</v>
      </c>
      <c r="P376" s="130">
        <v>1686</v>
      </c>
      <c r="Q376" s="133">
        <v>11651</v>
      </c>
      <c r="R376" s="119">
        <v>1</v>
      </c>
    </row>
    <row r="377" spans="1:18" ht="12.75" x14ac:dyDescent="0.2">
      <c r="A377" s="104" t="s">
        <v>1642</v>
      </c>
      <c r="B377" s="104" t="s">
        <v>1645</v>
      </c>
      <c r="C377" s="104" t="s">
        <v>1646</v>
      </c>
      <c r="D377" s="105" t="s">
        <v>1550</v>
      </c>
      <c r="E377" s="106">
        <v>3</v>
      </c>
      <c r="F377" s="107" t="s">
        <v>1643</v>
      </c>
      <c r="G377" s="104">
        <v>2.1360000000000001</v>
      </c>
      <c r="H377" s="114">
        <v>50688</v>
      </c>
      <c r="I377" s="115">
        <v>4.7549999999999999</v>
      </c>
      <c r="J377" s="129">
        <v>2107</v>
      </c>
      <c r="K377" s="116">
        <v>-4.7817378313228538</v>
      </c>
      <c r="L377" s="117">
        <v>0.75044017747296432</v>
      </c>
      <c r="M377" s="118">
        <v>-28.833435363278401</v>
      </c>
      <c r="N377" s="117">
        <v>46.083893658318829</v>
      </c>
      <c r="O377" s="117">
        <v>61.409150311623698</v>
      </c>
      <c r="P377" s="114">
        <v>1139</v>
      </c>
      <c r="Q377" s="119">
        <v>10281</v>
      </c>
      <c r="R377" s="113">
        <v>1</v>
      </c>
    </row>
    <row r="378" spans="1:18" ht="12.75" x14ac:dyDescent="0.2">
      <c r="A378" s="104" t="s">
        <v>1642</v>
      </c>
      <c r="B378" s="104" t="s">
        <v>1645</v>
      </c>
      <c r="C378" s="104" t="s">
        <v>1646</v>
      </c>
      <c r="D378" s="105" t="s">
        <v>1608</v>
      </c>
      <c r="E378" s="106">
        <v>1</v>
      </c>
      <c r="F378" s="107" t="s">
        <v>1643</v>
      </c>
      <c r="G378" s="104">
        <v>6.8580000000000005</v>
      </c>
      <c r="H378" s="130">
        <v>52463</v>
      </c>
      <c r="I378" s="131">
        <v>4.226</v>
      </c>
      <c r="J378" s="129">
        <v>2108</v>
      </c>
      <c r="K378" s="132">
        <v>-1.9028269891202583</v>
      </c>
      <c r="L378" s="132">
        <v>0.98551355511327121</v>
      </c>
      <c r="M378" s="132">
        <v>-28.226579845591221</v>
      </c>
      <c r="N378" s="132">
        <v>45.588666412720315</v>
      </c>
      <c r="O378" s="132">
        <v>46.258791851402314</v>
      </c>
      <c r="P378" s="130">
        <v>1159</v>
      </c>
      <c r="Q378" s="133">
        <v>9579</v>
      </c>
      <c r="R378" s="113">
        <v>3</v>
      </c>
    </row>
    <row r="379" spans="1:18" x14ac:dyDescent="0.25">
      <c r="A379" s="104" t="s">
        <v>1642</v>
      </c>
      <c r="B379" s="104" t="s">
        <v>1645</v>
      </c>
      <c r="C379" s="104" t="s">
        <v>1646</v>
      </c>
      <c r="D379" s="105" t="s">
        <v>1608</v>
      </c>
      <c r="E379" s="106">
        <v>1</v>
      </c>
      <c r="F379" s="107" t="s">
        <v>1643</v>
      </c>
      <c r="G379" s="104">
        <v>6.8580000000000005</v>
      </c>
      <c r="H379" s="122">
        <v>52789</v>
      </c>
      <c r="I379" s="123">
        <v>4.7750000000000004</v>
      </c>
      <c r="J379" s="124">
        <v>2108</v>
      </c>
      <c r="K379" s="123">
        <v>-2.3726666666666598</v>
      </c>
      <c r="L379" s="123">
        <v>0.91397999650489303</v>
      </c>
      <c r="M379" s="123">
        <v>-28.405948124041799</v>
      </c>
      <c r="N379" s="123">
        <v>44.6862011012566</v>
      </c>
      <c r="O379" s="123">
        <f>N379/L379</f>
        <v>48.891880864065904</v>
      </c>
      <c r="P379" s="122">
        <v>1000</v>
      </c>
      <c r="Q379" s="122">
        <v>9059</v>
      </c>
      <c r="R379" s="125" t="s">
        <v>1611</v>
      </c>
    </row>
    <row r="380" spans="1:18" x14ac:dyDescent="0.25">
      <c r="A380" s="104" t="s">
        <v>1642</v>
      </c>
      <c r="B380" s="104" t="s">
        <v>1645</v>
      </c>
      <c r="C380" s="104" t="s">
        <v>1646</v>
      </c>
      <c r="D380" s="105" t="s">
        <v>1608</v>
      </c>
      <c r="E380" s="106">
        <v>1</v>
      </c>
      <c r="F380" s="107" t="s">
        <v>1643</v>
      </c>
      <c r="G380" s="104">
        <v>6.8580000000000005</v>
      </c>
      <c r="H380" s="122">
        <v>52901</v>
      </c>
      <c r="I380" s="123">
        <v>4.2460000000000004</v>
      </c>
      <c r="J380" s="124">
        <v>2108.1</v>
      </c>
      <c r="K380" s="123">
        <v>-2.4959785673670201</v>
      </c>
      <c r="L380" s="123">
        <v>1.0360068710003401</v>
      </c>
      <c r="M380" s="123">
        <v>-28.517301527410901</v>
      </c>
      <c r="N380" s="123">
        <v>43.765625068103198</v>
      </c>
      <c r="O380" s="123">
        <f>N380/L380</f>
        <v>42.244531665937991</v>
      </c>
      <c r="P380" s="122">
        <v>1173</v>
      </c>
      <c r="Q380" s="122">
        <v>9281</v>
      </c>
      <c r="R380" s="125" t="s">
        <v>1611</v>
      </c>
    </row>
    <row r="381" spans="1:18" ht="12.75" x14ac:dyDescent="0.2">
      <c r="A381" s="104" t="s">
        <v>1642</v>
      </c>
      <c r="B381" s="104" t="s">
        <v>1645</v>
      </c>
      <c r="C381" s="104" t="s">
        <v>1646</v>
      </c>
      <c r="D381" s="105" t="s">
        <v>1608</v>
      </c>
      <c r="E381" s="106">
        <v>2</v>
      </c>
      <c r="F381" s="107" t="s">
        <v>1643</v>
      </c>
      <c r="G381" s="104">
        <v>4.2709999999999999</v>
      </c>
      <c r="H381" s="114">
        <v>50773</v>
      </c>
      <c r="I381" s="115">
        <v>9.1140000000000008</v>
      </c>
      <c r="J381" s="129">
        <v>2109</v>
      </c>
      <c r="K381" s="116">
        <v>-3.549096808894709</v>
      </c>
      <c r="L381" s="117">
        <v>0.85718605088256417</v>
      </c>
      <c r="M381" s="118">
        <v>-28.812396168366167</v>
      </c>
      <c r="N381" s="117">
        <v>48.127857046523999</v>
      </c>
      <c r="O381" s="117">
        <v>56.146337188958285</v>
      </c>
      <c r="P381" s="114">
        <v>2439</v>
      </c>
      <c r="Q381" s="119">
        <v>15747</v>
      </c>
      <c r="R381" s="113">
        <v>1</v>
      </c>
    </row>
    <row r="382" spans="1:18" ht="12.75" x14ac:dyDescent="0.2">
      <c r="A382" s="104" t="s">
        <v>1642</v>
      </c>
      <c r="B382" s="104" t="s">
        <v>1645</v>
      </c>
      <c r="C382" s="104" t="s">
        <v>1646</v>
      </c>
      <c r="D382" s="105" t="s">
        <v>1608</v>
      </c>
      <c r="E382" s="106">
        <v>3</v>
      </c>
      <c r="F382" s="107" t="s">
        <v>1643</v>
      </c>
      <c r="G382" s="104">
        <v>6.745000000000001</v>
      </c>
      <c r="H382" s="114">
        <v>50724</v>
      </c>
      <c r="I382" s="115">
        <v>10.58</v>
      </c>
      <c r="J382" s="129">
        <v>2110</v>
      </c>
      <c r="K382" s="116">
        <v>-2.9818954909780508</v>
      </c>
      <c r="L382" s="117">
        <v>1.1995934026238002</v>
      </c>
      <c r="M382" s="118">
        <v>-27.887635034794226</v>
      </c>
      <c r="N382" s="117">
        <v>47.159726368048119</v>
      </c>
      <c r="O382" s="117">
        <v>39.313092473581811</v>
      </c>
      <c r="P382" s="130">
        <v>4759</v>
      </c>
      <c r="Q382" s="133">
        <v>17557</v>
      </c>
      <c r="R382" s="119">
        <v>1</v>
      </c>
    </row>
    <row r="383" spans="1:18" ht="12.75" x14ac:dyDescent="0.2">
      <c r="A383" s="104" t="s">
        <v>1642</v>
      </c>
      <c r="B383" s="104" t="s">
        <v>1645</v>
      </c>
      <c r="C383" s="104" t="s">
        <v>1646</v>
      </c>
      <c r="D383" s="105" t="s">
        <v>497</v>
      </c>
      <c r="E383" s="106">
        <v>1</v>
      </c>
      <c r="F383" s="107" t="s">
        <v>1643</v>
      </c>
      <c r="G383" s="104">
        <v>2.69</v>
      </c>
      <c r="H383" s="114">
        <v>50682</v>
      </c>
      <c r="I383" s="115">
        <v>4.5570000000000004</v>
      </c>
      <c r="J383" s="129">
        <v>2111</v>
      </c>
      <c r="K383" s="116">
        <v>-1.5530867162854332</v>
      </c>
      <c r="L383" s="117">
        <v>1.368649255269158</v>
      </c>
      <c r="M383" s="118">
        <v>-28.42269460667956</v>
      </c>
      <c r="N383" s="117">
        <v>47.852597474006501</v>
      </c>
      <c r="O383" s="117">
        <v>34.963375232755176</v>
      </c>
      <c r="P383" s="114">
        <v>2088</v>
      </c>
      <c r="Q383" s="119">
        <v>10277</v>
      </c>
      <c r="R383" s="119">
        <v>1</v>
      </c>
    </row>
    <row r="384" spans="1:18" ht="12.75" x14ac:dyDescent="0.2">
      <c r="A384" s="104" t="s">
        <v>1642</v>
      </c>
      <c r="B384" s="104" t="s">
        <v>1645</v>
      </c>
      <c r="C384" s="104" t="s">
        <v>1646</v>
      </c>
      <c r="D384" s="105" t="s">
        <v>497</v>
      </c>
      <c r="E384" s="113">
        <v>2</v>
      </c>
      <c r="F384" s="107" t="s">
        <v>1643</v>
      </c>
      <c r="G384" s="104">
        <v>8.4749999999999996</v>
      </c>
      <c r="H384" s="114">
        <v>50775</v>
      </c>
      <c r="I384" s="115">
        <v>6.88</v>
      </c>
      <c r="J384" s="129">
        <v>2112</v>
      </c>
      <c r="K384" s="116">
        <v>-1.0439090870356738</v>
      </c>
      <c r="L384" s="117">
        <v>1.3252898952476184</v>
      </c>
      <c r="M384" s="118">
        <v>-28.47376651039778</v>
      </c>
      <c r="N384" s="117">
        <v>47.491759063170534</v>
      </c>
      <c r="O384" s="117">
        <v>35.834996730505615</v>
      </c>
      <c r="P384" s="114">
        <v>2737</v>
      </c>
      <c r="Q384" s="119">
        <v>12804</v>
      </c>
      <c r="R384" s="119">
        <v>1</v>
      </c>
    </row>
    <row r="385" spans="1:18" ht="12.75" x14ac:dyDescent="0.2">
      <c r="A385" s="104" t="s">
        <v>1642</v>
      </c>
      <c r="B385" s="104" t="s">
        <v>1645</v>
      </c>
      <c r="C385" s="104" t="s">
        <v>1646</v>
      </c>
      <c r="D385" s="105" t="s">
        <v>497</v>
      </c>
      <c r="E385" s="106">
        <v>3</v>
      </c>
      <c r="F385" s="107" t="s">
        <v>1643</v>
      </c>
      <c r="G385" s="104">
        <v>6.1839999999999993</v>
      </c>
      <c r="H385" s="114">
        <v>50666</v>
      </c>
      <c r="I385" s="115">
        <v>4.2409999999999997</v>
      </c>
      <c r="J385" s="129">
        <v>2113</v>
      </c>
      <c r="K385" s="116">
        <v>-2.1337676152949951</v>
      </c>
      <c r="L385" s="117">
        <v>1.392889959273971</v>
      </c>
      <c r="M385" s="118">
        <v>-28.586789565810957</v>
      </c>
      <c r="N385" s="117">
        <v>48.217709915631232</v>
      </c>
      <c r="O385" s="117">
        <v>34.61702742172411</v>
      </c>
      <c r="P385" s="114">
        <v>1975</v>
      </c>
      <c r="Q385" s="119">
        <v>9838</v>
      </c>
      <c r="R385" s="119">
        <v>1</v>
      </c>
    </row>
    <row r="386" spans="1:18" ht="12.75" x14ac:dyDescent="0.2">
      <c r="A386" s="104" t="s">
        <v>1642</v>
      </c>
      <c r="B386" s="104" t="s">
        <v>1645</v>
      </c>
      <c r="C386" s="104" t="s">
        <v>1646</v>
      </c>
      <c r="D386" s="105" t="s">
        <v>1609</v>
      </c>
      <c r="E386" s="106">
        <v>1</v>
      </c>
      <c r="F386" s="107" t="s">
        <v>1643</v>
      </c>
      <c r="G386" s="104">
        <v>3.8049999999999997</v>
      </c>
      <c r="H386" s="130">
        <v>52468</v>
      </c>
      <c r="I386" s="131">
        <v>4.3789999999999996</v>
      </c>
      <c r="J386" s="129">
        <v>2114</v>
      </c>
      <c r="K386" s="132">
        <v>0.12535849307219338</v>
      </c>
      <c r="L386" s="132">
        <v>1.8985422644221928</v>
      </c>
      <c r="M386" s="132">
        <v>-27.110401056481102</v>
      </c>
      <c r="N386" s="132">
        <v>45.569421483375685</v>
      </c>
      <c r="O386" s="132">
        <v>24.002321326907303</v>
      </c>
      <c r="P386" s="130">
        <v>2349</v>
      </c>
      <c r="Q386" s="133">
        <v>9720</v>
      </c>
      <c r="R386" s="119">
        <v>3</v>
      </c>
    </row>
    <row r="387" spans="1:18" x14ac:dyDescent="0.25">
      <c r="A387" s="104" t="s">
        <v>1642</v>
      </c>
      <c r="B387" s="104" t="s">
        <v>1645</v>
      </c>
      <c r="C387" s="104" t="s">
        <v>1646</v>
      </c>
      <c r="D387" s="105" t="s">
        <v>1609</v>
      </c>
      <c r="E387" s="106">
        <v>1</v>
      </c>
      <c r="F387" s="107" t="s">
        <v>1643</v>
      </c>
      <c r="G387" s="104">
        <v>3.8049999999999997</v>
      </c>
      <c r="H387" s="122">
        <v>52826</v>
      </c>
      <c r="I387" s="123">
        <v>4.9080000000000004</v>
      </c>
      <c r="J387" s="124">
        <v>2114</v>
      </c>
      <c r="K387" s="123">
        <v>-0.31666666666666599</v>
      </c>
      <c r="L387" s="123">
        <v>1.7667557223607899</v>
      </c>
      <c r="M387" s="123">
        <v>-27.358183081777501</v>
      </c>
      <c r="N387" s="123">
        <v>46.002563256821396</v>
      </c>
      <c r="O387" s="123">
        <f>N387/L387</f>
        <v>26.037874208977485</v>
      </c>
      <c r="P387" s="122">
        <v>996</v>
      </c>
      <c r="Q387" s="122">
        <v>6683</v>
      </c>
      <c r="R387" s="125" t="s">
        <v>1611</v>
      </c>
    </row>
    <row r="388" spans="1:18" x14ac:dyDescent="0.25">
      <c r="A388" s="104" t="s">
        <v>1642</v>
      </c>
      <c r="B388" s="104" t="s">
        <v>1645</v>
      </c>
      <c r="C388" s="104" t="s">
        <v>1646</v>
      </c>
      <c r="D388" s="105" t="s">
        <v>1609</v>
      </c>
      <c r="E388" s="106">
        <v>1</v>
      </c>
      <c r="F388" s="107" t="s">
        <v>1643</v>
      </c>
      <c r="G388" s="104">
        <v>3.8049999999999997</v>
      </c>
      <c r="H388" s="122">
        <v>52915</v>
      </c>
      <c r="I388" s="123">
        <v>4.6970000000000001</v>
      </c>
      <c r="J388" s="124">
        <v>2114.1</v>
      </c>
      <c r="K388" s="123">
        <v>0.43182424387051799</v>
      </c>
      <c r="L388" s="123">
        <v>1.7754419489491999</v>
      </c>
      <c r="M388" s="123">
        <v>-26.997043092873501</v>
      </c>
      <c r="N388" s="123">
        <v>43.901575457664102</v>
      </c>
      <c r="O388" s="123">
        <f>N388/L388</f>
        <v>24.727125256698688</v>
      </c>
      <c r="P388" s="122">
        <v>2508</v>
      </c>
      <c r="Q388" s="122">
        <v>10144</v>
      </c>
      <c r="R388" s="125" t="s">
        <v>1611</v>
      </c>
    </row>
    <row r="389" spans="1:18" ht="12.75" x14ac:dyDescent="0.2">
      <c r="A389" s="104" t="s">
        <v>1642</v>
      </c>
      <c r="B389" s="104" t="s">
        <v>1645</v>
      </c>
      <c r="C389" s="104" t="s">
        <v>1646</v>
      </c>
      <c r="D389" s="105" t="s">
        <v>1609</v>
      </c>
      <c r="E389" s="106">
        <v>2</v>
      </c>
      <c r="F389" s="107" t="s">
        <v>1643</v>
      </c>
      <c r="G389" s="104">
        <v>5.6179999999999994</v>
      </c>
      <c r="H389" s="114">
        <v>50704</v>
      </c>
      <c r="I389" s="115">
        <v>4.1689999999999996</v>
      </c>
      <c r="J389" s="129">
        <v>2115</v>
      </c>
      <c r="K389" s="116">
        <v>-1.2765518223754575</v>
      </c>
      <c r="L389" s="117">
        <v>1.7202754915868632</v>
      </c>
      <c r="M389" s="118">
        <v>-28.616361761792405</v>
      </c>
      <c r="N389" s="117">
        <v>45.095546662400558</v>
      </c>
      <c r="O389" s="117">
        <v>26.214142375999497</v>
      </c>
      <c r="P389" s="130">
        <v>2426</v>
      </c>
      <c r="Q389" s="133">
        <v>9288</v>
      </c>
      <c r="R389" s="119">
        <v>1</v>
      </c>
    </row>
    <row r="390" spans="1:18" ht="12.75" x14ac:dyDescent="0.2">
      <c r="A390" s="104" t="s">
        <v>1642</v>
      </c>
      <c r="B390" s="104" t="s">
        <v>1645</v>
      </c>
      <c r="C390" s="104" t="s">
        <v>1646</v>
      </c>
      <c r="D390" s="105" t="s">
        <v>1609</v>
      </c>
      <c r="E390" s="113">
        <v>3</v>
      </c>
      <c r="F390" s="107" t="s">
        <v>1643</v>
      </c>
      <c r="G390" s="104">
        <v>1.623</v>
      </c>
      <c r="H390" s="114">
        <v>50670</v>
      </c>
      <c r="I390" s="115">
        <v>5.5389999999999997</v>
      </c>
      <c r="J390" s="129">
        <v>2116</v>
      </c>
      <c r="K390" s="116">
        <v>-1.5538416094773178</v>
      </c>
      <c r="L390" s="117">
        <v>1.5247962678158269</v>
      </c>
      <c r="M390" s="118">
        <v>-28.346184073587619</v>
      </c>
      <c r="N390" s="117">
        <v>52.554020622483009</v>
      </c>
      <c r="O390" s="117">
        <v>34.46625738254415</v>
      </c>
      <c r="P390" s="114">
        <v>2871</v>
      </c>
      <c r="Q390" s="119">
        <v>12452</v>
      </c>
      <c r="R390" s="119">
        <v>1</v>
      </c>
    </row>
    <row r="391" spans="1:18" ht="12.75" x14ac:dyDescent="0.2">
      <c r="A391" s="104" t="s">
        <v>1647</v>
      </c>
      <c r="B391" s="104" t="s">
        <v>1605</v>
      </c>
      <c r="C391" s="104" t="s">
        <v>1606</v>
      </c>
      <c r="D391" s="105" t="s">
        <v>1550</v>
      </c>
      <c r="E391" s="106">
        <v>1</v>
      </c>
      <c r="F391" s="107" t="s">
        <v>1643</v>
      </c>
      <c r="G391" s="104">
        <v>3.7999999999999999E-2</v>
      </c>
      <c r="H391" s="114">
        <v>50696</v>
      </c>
      <c r="I391" s="115">
        <v>4.1289999999999996</v>
      </c>
      <c r="J391" s="129">
        <v>2129</v>
      </c>
      <c r="K391" s="116">
        <v>2.6906845631297598</v>
      </c>
      <c r="L391" s="117">
        <v>1.8284590841131991</v>
      </c>
      <c r="M391" s="118">
        <v>-25.257896468786001</v>
      </c>
      <c r="N391" s="117">
        <v>41.453756596398094</v>
      </c>
      <c r="O391" s="117">
        <v>22.671416033628734</v>
      </c>
      <c r="P391" s="130">
        <v>2553</v>
      </c>
      <c r="Q391" s="133">
        <v>8703</v>
      </c>
      <c r="R391" s="119">
        <v>1</v>
      </c>
    </row>
    <row r="392" spans="1:18" ht="12.75" x14ac:dyDescent="0.2">
      <c r="A392" s="104" t="s">
        <v>1647</v>
      </c>
      <c r="B392" s="104" t="s">
        <v>1605</v>
      </c>
      <c r="C392" s="104" t="s">
        <v>1606</v>
      </c>
      <c r="D392" s="105" t="s">
        <v>1550</v>
      </c>
      <c r="E392" s="106">
        <v>2</v>
      </c>
      <c r="F392" s="107" t="s">
        <v>1643</v>
      </c>
      <c r="G392" s="104">
        <v>0.14900000000000002</v>
      </c>
      <c r="H392" s="114">
        <v>50766</v>
      </c>
      <c r="I392" s="115">
        <v>1.93</v>
      </c>
      <c r="J392" s="129">
        <v>2130</v>
      </c>
      <c r="K392" s="116">
        <v>3.9528034707821149</v>
      </c>
      <c r="L392" s="117">
        <v>2.159479804889902</v>
      </c>
      <c r="M392" s="118">
        <v>-24.50939842228291</v>
      </c>
      <c r="N392" s="117">
        <v>46.610222315188516</v>
      </c>
      <c r="O392" s="117">
        <v>21.584004726344208</v>
      </c>
      <c r="P392" s="114">
        <v>1137</v>
      </c>
      <c r="Q392" s="119">
        <v>4964</v>
      </c>
      <c r="R392" s="119">
        <v>1</v>
      </c>
    </row>
    <row r="393" spans="1:18" ht="12.75" x14ac:dyDescent="0.2">
      <c r="A393" s="104" t="s">
        <v>1647</v>
      </c>
      <c r="B393" s="104" t="s">
        <v>1605</v>
      </c>
      <c r="C393" s="104" t="s">
        <v>1606</v>
      </c>
      <c r="D393" s="105" t="s">
        <v>1550</v>
      </c>
      <c r="E393" s="106">
        <v>3</v>
      </c>
      <c r="F393" s="107" t="s">
        <v>1643</v>
      </c>
      <c r="G393" s="104">
        <v>8.9999999999999993E-3</v>
      </c>
      <c r="H393" s="108">
        <v>52450</v>
      </c>
      <c r="I393" s="109">
        <v>5.1779999999999999</v>
      </c>
      <c r="J393" s="129">
        <v>2131</v>
      </c>
      <c r="K393" s="111">
        <v>2.2574739885715149</v>
      </c>
      <c r="L393" s="111">
        <v>0.56519308578455096</v>
      </c>
      <c r="M393" s="111">
        <v>-24.436044697277531</v>
      </c>
      <c r="N393" s="111">
        <v>40.435203374231818</v>
      </c>
      <c r="O393" s="111">
        <v>71.542282436281496</v>
      </c>
      <c r="P393" s="108">
        <v>794</v>
      </c>
      <c r="Q393" s="112">
        <v>10187</v>
      </c>
      <c r="R393" s="119">
        <v>1</v>
      </c>
    </row>
    <row r="394" spans="1:18" ht="12.75" x14ac:dyDescent="0.2">
      <c r="A394" s="104" t="s">
        <v>1647</v>
      </c>
      <c r="B394" s="104" t="s">
        <v>1605</v>
      </c>
      <c r="C394" s="104" t="s">
        <v>1606</v>
      </c>
      <c r="D394" s="105" t="s">
        <v>1608</v>
      </c>
      <c r="E394" s="106">
        <v>1</v>
      </c>
      <c r="F394" s="107" t="s">
        <v>1643</v>
      </c>
      <c r="G394" s="104">
        <v>8.6999999999999994E-2</v>
      </c>
      <c r="H394" s="114">
        <v>54779</v>
      </c>
      <c r="I394" s="115">
        <v>5.3630000000000004</v>
      </c>
      <c r="J394" s="114">
        <v>2132</v>
      </c>
      <c r="K394" s="117">
        <v>1.7329127511575517</v>
      </c>
      <c r="L394" s="117">
        <v>0.96355920221215463</v>
      </c>
      <c r="M394" s="117">
        <v>-26.695609998225557</v>
      </c>
      <c r="N394" s="117">
        <v>41.455425958038845</v>
      </c>
      <c r="O394" s="117">
        <v>43.023226660971964</v>
      </c>
      <c r="P394" s="114">
        <v>1451</v>
      </c>
      <c r="Q394" s="119">
        <v>11202</v>
      </c>
      <c r="R394" s="113" t="s">
        <v>1611</v>
      </c>
    </row>
    <row r="395" spans="1:18" ht="12.75" x14ac:dyDescent="0.2">
      <c r="A395" s="104" t="s">
        <v>1647</v>
      </c>
      <c r="B395" s="104" t="s">
        <v>1605</v>
      </c>
      <c r="C395" s="104" t="s">
        <v>1606</v>
      </c>
      <c r="D395" s="105" t="s">
        <v>1608</v>
      </c>
      <c r="E395" s="106">
        <v>1</v>
      </c>
      <c r="F395" s="107" t="s">
        <v>1643</v>
      </c>
      <c r="G395" s="104">
        <v>8.6999999999999994E-2</v>
      </c>
      <c r="H395" s="114">
        <v>50745</v>
      </c>
      <c r="I395" s="115">
        <v>2.282</v>
      </c>
      <c r="J395" s="137">
        <v>2132</v>
      </c>
      <c r="K395" s="116">
        <v>2.9144241423606054</v>
      </c>
      <c r="L395" s="117">
        <v>1.0466298031390968</v>
      </c>
      <c r="M395" s="118">
        <v>-25.989015766436395</v>
      </c>
      <c r="N395" s="117">
        <v>28.752001516707935</v>
      </c>
      <c r="O395" s="117">
        <v>27.471032671221195</v>
      </c>
      <c r="P395" s="114">
        <v>564</v>
      </c>
      <c r="Q395" s="119">
        <v>3686</v>
      </c>
      <c r="R395" s="119">
        <v>2</v>
      </c>
    </row>
    <row r="396" spans="1:18" ht="12.75" x14ac:dyDescent="0.2">
      <c r="A396" s="104" t="s">
        <v>1647</v>
      </c>
      <c r="B396" s="104" t="s">
        <v>1605</v>
      </c>
      <c r="C396" s="104" t="s">
        <v>1606</v>
      </c>
      <c r="D396" s="105" t="s">
        <v>1608</v>
      </c>
      <c r="E396" s="106">
        <v>2</v>
      </c>
      <c r="F396" s="107" t="s">
        <v>1643</v>
      </c>
      <c r="G396" s="104">
        <v>0.44</v>
      </c>
      <c r="H396" s="114">
        <v>50777</v>
      </c>
      <c r="I396" s="115">
        <v>4.59</v>
      </c>
      <c r="J396" s="129">
        <v>2133</v>
      </c>
      <c r="K396" s="116">
        <v>4.3266262458274696E-2</v>
      </c>
      <c r="L396" s="117">
        <v>0.82619351757168169</v>
      </c>
      <c r="M396" s="118">
        <v>-27.282026073981889</v>
      </c>
      <c r="N396" s="117">
        <v>42.1684318880299</v>
      </c>
      <c r="O396" s="117">
        <v>51.039412669285809</v>
      </c>
      <c r="P396" s="114">
        <v>1012</v>
      </c>
      <c r="Q396" s="119">
        <v>9208</v>
      </c>
      <c r="R396" s="119">
        <v>1</v>
      </c>
    </row>
    <row r="397" spans="1:18" ht="12.75" x14ac:dyDescent="0.2">
      <c r="A397" s="104" t="s">
        <v>1647</v>
      </c>
      <c r="B397" s="104" t="s">
        <v>1605</v>
      </c>
      <c r="C397" s="104" t="s">
        <v>1606</v>
      </c>
      <c r="D397" s="105" t="s">
        <v>1608</v>
      </c>
      <c r="E397" s="106">
        <v>3</v>
      </c>
      <c r="F397" s="107" t="s">
        <v>1643</v>
      </c>
      <c r="G397" s="104">
        <v>3.7999999999999999E-2</v>
      </c>
      <c r="H397" s="114">
        <v>50667</v>
      </c>
      <c r="I397" s="115">
        <v>2.7050000000000001</v>
      </c>
      <c r="J397" s="129">
        <v>2134</v>
      </c>
      <c r="K397" s="116">
        <v>2.2108937222838732</v>
      </c>
      <c r="L397" s="117">
        <v>1.0208181472803957</v>
      </c>
      <c r="M397" s="118">
        <v>-23.918640329661891</v>
      </c>
      <c r="N397" s="117">
        <v>42.076059834432471</v>
      </c>
      <c r="O397" s="117">
        <v>41.217977899912007</v>
      </c>
      <c r="P397" s="114">
        <v>846</v>
      </c>
      <c r="Q397" s="119">
        <v>6313</v>
      </c>
      <c r="R397" s="119">
        <v>2</v>
      </c>
    </row>
    <row r="398" spans="1:18" ht="12.75" x14ac:dyDescent="0.2">
      <c r="A398" s="104" t="s">
        <v>1647</v>
      </c>
      <c r="B398" s="104" t="s">
        <v>1605</v>
      </c>
      <c r="C398" s="104" t="s">
        <v>1606</v>
      </c>
      <c r="D398" s="105" t="s">
        <v>1608</v>
      </c>
      <c r="E398" s="106">
        <v>3</v>
      </c>
      <c r="F398" s="107" t="s">
        <v>1643</v>
      </c>
      <c r="G398" s="104">
        <v>3.7999999999999999E-2</v>
      </c>
      <c r="H398" s="138">
        <v>54759</v>
      </c>
      <c r="I398" s="139">
        <v>4.9710000000000001</v>
      </c>
      <c r="J398" s="128">
        <v>2134</v>
      </c>
      <c r="K398" s="140">
        <v>3.1231569535784796</v>
      </c>
      <c r="L398" s="140">
        <v>4.2760785126837799</v>
      </c>
      <c r="M398" s="140">
        <v>-23.646779116690659</v>
      </c>
      <c r="N398" s="140">
        <v>44.377572192458842</v>
      </c>
      <c r="O398" s="140">
        <v>10.378100416263477</v>
      </c>
      <c r="P398" s="138">
        <v>6869</v>
      </c>
      <c r="Q398" s="141">
        <v>11282</v>
      </c>
      <c r="R398" s="113" t="s">
        <v>1611</v>
      </c>
    </row>
    <row r="399" spans="1:18" ht="12.75" x14ac:dyDescent="0.2">
      <c r="A399" s="104" t="s">
        <v>1647</v>
      </c>
      <c r="B399" s="104" t="s">
        <v>1605</v>
      </c>
      <c r="C399" s="104" t="s">
        <v>1606</v>
      </c>
      <c r="D399" s="105" t="s">
        <v>497</v>
      </c>
      <c r="E399" s="106">
        <v>1</v>
      </c>
      <c r="F399" s="107" t="s">
        <v>1643</v>
      </c>
      <c r="G399" s="104">
        <v>5.1000000000000004E-2</v>
      </c>
      <c r="H399" s="114">
        <v>50731</v>
      </c>
      <c r="I399" s="115">
        <v>3.2229999999999999</v>
      </c>
      <c r="J399" s="129">
        <v>2135</v>
      </c>
      <c r="K399" s="116">
        <v>2.0160064484811686</v>
      </c>
      <c r="L399" s="117">
        <v>1.1008007494175478</v>
      </c>
      <c r="M399" s="118">
        <v>-27.010941634823826</v>
      </c>
      <c r="N399" s="117">
        <v>40.060745806461433</v>
      </c>
      <c r="O399" s="117">
        <v>36.392367853726704</v>
      </c>
      <c r="P399" s="130">
        <v>1088</v>
      </c>
      <c r="Q399" s="133">
        <v>7007</v>
      </c>
      <c r="R399" s="119">
        <v>1</v>
      </c>
    </row>
    <row r="400" spans="1:18" ht="12.75" x14ac:dyDescent="0.2">
      <c r="A400" s="104" t="s">
        <v>1647</v>
      </c>
      <c r="B400" s="104" t="s">
        <v>1605</v>
      </c>
      <c r="C400" s="104" t="s">
        <v>1606</v>
      </c>
      <c r="D400" s="105" t="s">
        <v>497</v>
      </c>
      <c r="E400" s="113">
        <v>2</v>
      </c>
      <c r="F400" s="107" t="s">
        <v>1643</v>
      </c>
      <c r="G400" s="104">
        <v>0.121</v>
      </c>
      <c r="H400" s="114">
        <v>50753</v>
      </c>
      <c r="I400" s="115">
        <v>3.9329999999999998</v>
      </c>
      <c r="J400" s="129">
        <v>2136</v>
      </c>
      <c r="K400" s="116">
        <v>2.1912671100670544</v>
      </c>
      <c r="L400" s="117">
        <v>1.3681136744397071</v>
      </c>
      <c r="M400" s="118">
        <v>-30.896457183255389</v>
      </c>
      <c r="N400" s="117">
        <v>38.61970172682404</v>
      </c>
      <c r="O400" s="117">
        <v>28.228430464771307</v>
      </c>
      <c r="P400" s="114">
        <v>1582</v>
      </c>
      <c r="Q400" s="119">
        <v>7828</v>
      </c>
      <c r="R400" s="119">
        <v>1</v>
      </c>
    </row>
    <row r="401" spans="1:18" ht="12.75" x14ac:dyDescent="0.2">
      <c r="A401" s="104" t="s">
        <v>1647</v>
      </c>
      <c r="B401" s="104" t="s">
        <v>1605</v>
      </c>
      <c r="C401" s="104" t="s">
        <v>1606</v>
      </c>
      <c r="D401" s="105" t="s">
        <v>497</v>
      </c>
      <c r="E401" s="106">
        <v>3</v>
      </c>
      <c r="F401" s="107" t="s">
        <v>1643</v>
      </c>
      <c r="G401" s="104">
        <v>1.2E-2</v>
      </c>
      <c r="H401" s="114">
        <v>50757</v>
      </c>
      <c r="I401" s="115">
        <v>1.5089999999999999</v>
      </c>
      <c r="J401" s="129">
        <v>2137</v>
      </c>
      <c r="K401" s="116">
        <v>0.23552258548368576</v>
      </c>
      <c r="L401" s="117">
        <v>1.5234218324733928</v>
      </c>
      <c r="M401" s="118">
        <v>-25.030808643400551</v>
      </c>
      <c r="N401" s="117">
        <v>33.534439582927163</v>
      </c>
      <c r="O401" s="117">
        <v>22.012576469697439</v>
      </c>
      <c r="P401" s="114">
        <v>529</v>
      </c>
      <c r="Q401" s="119">
        <v>2820</v>
      </c>
      <c r="R401" s="119">
        <v>2</v>
      </c>
    </row>
    <row r="402" spans="1:18" ht="12.75" x14ac:dyDescent="0.2">
      <c r="A402" s="104" t="s">
        <v>1647</v>
      </c>
      <c r="B402" s="104" t="s">
        <v>1605</v>
      </c>
      <c r="C402" s="104" t="s">
        <v>1606</v>
      </c>
      <c r="D402" s="105" t="s">
        <v>497</v>
      </c>
      <c r="E402" s="106">
        <v>3</v>
      </c>
      <c r="F402" s="107" t="s">
        <v>1643</v>
      </c>
      <c r="G402" s="104">
        <v>1.2E-2</v>
      </c>
      <c r="H402" s="114">
        <v>54763</v>
      </c>
      <c r="I402" s="115">
        <v>5.2770000000000001</v>
      </c>
      <c r="J402" s="128">
        <v>2137</v>
      </c>
      <c r="K402" s="117">
        <v>1.4905593699247142</v>
      </c>
      <c r="L402" s="117">
        <v>2.0843210856704797</v>
      </c>
      <c r="M402" s="117">
        <v>-25.432052277069289</v>
      </c>
      <c r="N402" s="117">
        <v>37.83546545305812</v>
      </c>
      <c r="O402" s="117">
        <v>18.152416973168648</v>
      </c>
      <c r="P402" s="114">
        <v>3398</v>
      </c>
      <c r="Q402" s="119">
        <v>10518</v>
      </c>
      <c r="R402" s="113" t="s">
        <v>1611</v>
      </c>
    </row>
    <row r="403" spans="1:18" ht="12.75" x14ac:dyDescent="0.2">
      <c r="A403" s="104" t="s">
        <v>1647</v>
      </c>
      <c r="B403" s="104" t="s">
        <v>1605</v>
      </c>
      <c r="C403" s="104" t="s">
        <v>1606</v>
      </c>
      <c r="D403" s="105" t="s">
        <v>1609</v>
      </c>
      <c r="E403" s="106">
        <v>1</v>
      </c>
      <c r="F403" s="107" t="s">
        <v>1643</v>
      </c>
      <c r="G403" s="104">
        <v>6.8000000000000005E-2</v>
      </c>
      <c r="H403" s="114">
        <v>50774</v>
      </c>
      <c r="I403" s="115">
        <v>2.0670000000000002</v>
      </c>
      <c r="J403" s="129">
        <v>2138</v>
      </c>
      <c r="K403" s="116">
        <v>-0.17631583236770232</v>
      </c>
      <c r="L403" s="117">
        <v>3.1215796456345002</v>
      </c>
      <c r="M403" s="118">
        <v>-27.733810030217697</v>
      </c>
      <c r="N403" s="117">
        <v>40.225880472012406</v>
      </c>
      <c r="O403" s="117">
        <v>12.886386073239528</v>
      </c>
      <c r="P403" s="114">
        <v>1823</v>
      </c>
      <c r="Q403" s="119">
        <v>4540</v>
      </c>
      <c r="R403" s="119">
        <v>1</v>
      </c>
    </row>
    <row r="404" spans="1:18" ht="12.75" x14ac:dyDescent="0.2">
      <c r="A404" s="104" t="s">
        <v>1647</v>
      </c>
      <c r="B404" s="104" t="s">
        <v>1605</v>
      </c>
      <c r="C404" s="104" t="s">
        <v>1606</v>
      </c>
      <c r="D404" s="105" t="s">
        <v>1609</v>
      </c>
      <c r="E404" s="106">
        <v>2</v>
      </c>
      <c r="F404" s="107" t="s">
        <v>1643</v>
      </c>
      <c r="G404" s="104">
        <v>0.186</v>
      </c>
      <c r="H404" s="114">
        <v>50744</v>
      </c>
      <c r="I404" s="115">
        <v>7.4779999999999998</v>
      </c>
      <c r="J404" s="129">
        <v>2139</v>
      </c>
      <c r="K404" s="116">
        <v>1.008451559271125</v>
      </c>
      <c r="L404" s="117">
        <v>2.4056171064827425</v>
      </c>
      <c r="M404" s="118">
        <v>-25.971306427655648</v>
      </c>
      <c r="N404" s="117">
        <v>31.711159448184834</v>
      </c>
      <c r="O404" s="117">
        <v>13.182130839828364</v>
      </c>
      <c r="P404" s="114">
        <v>6003</v>
      </c>
      <c r="Q404" s="119">
        <v>10833</v>
      </c>
      <c r="R404" s="119">
        <v>1</v>
      </c>
    </row>
    <row r="405" spans="1:18" ht="12.75" x14ac:dyDescent="0.2">
      <c r="A405" s="104" t="s">
        <v>1647</v>
      </c>
      <c r="B405" s="104" t="s">
        <v>1605</v>
      </c>
      <c r="C405" s="104" t="s">
        <v>1606</v>
      </c>
      <c r="D405" s="105" t="s">
        <v>1609</v>
      </c>
      <c r="E405" s="113">
        <v>3</v>
      </c>
      <c r="F405" s="107" t="s">
        <v>1643</v>
      </c>
      <c r="G405" s="104">
        <v>2.7999999999999997E-2</v>
      </c>
      <c r="H405" s="114">
        <v>54743</v>
      </c>
      <c r="I405" s="115">
        <v>4.4870000000000001</v>
      </c>
      <c r="J405" s="114">
        <v>2140</v>
      </c>
      <c r="K405" s="117">
        <v>0.36051627836229794</v>
      </c>
      <c r="L405" s="117">
        <v>2.1267316267207157</v>
      </c>
      <c r="M405" s="117">
        <v>-26.768814452929362</v>
      </c>
      <c r="N405" s="117">
        <v>41.440683765493553</v>
      </c>
      <c r="O405" s="117">
        <v>19.485619739145196</v>
      </c>
      <c r="P405" s="114">
        <v>2967</v>
      </c>
      <c r="Q405" s="119">
        <v>10018</v>
      </c>
      <c r="R405" s="113" t="s">
        <v>1611</v>
      </c>
    </row>
    <row r="406" spans="1:18" ht="12.75" x14ac:dyDescent="0.2">
      <c r="A406" s="104" t="s">
        <v>1647</v>
      </c>
      <c r="B406" s="104" t="s">
        <v>1605</v>
      </c>
      <c r="C406" s="104" t="s">
        <v>1606</v>
      </c>
      <c r="D406" s="105" t="s">
        <v>1609</v>
      </c>
      <c r="E406" s="113">
        <v>3</v>
      </c>
      <c r="F406" s="107" t="s">
        <v>1643</v>
      </c>
      <c r="G406" s="104">
        <v>2.7999999999999997E-2</v>
      </c>
      <c r="H406" s="114">
        <v>50672</v>
      </c>
      <c r="I406" s="115">
        <v>0.55900000000000005</v>
      </c>
      <c r="J406" s="137">
        <v>2140</v>
      </c>
      <c r="K406" s="116">
        <v>1.822694515120693</v>
      </c>
      <c r="L406" s="117">
        <v>3.1265777060799498</v>
      </c>
      <c r="M406" s="118">
        <v>-25.777040909763503</v>
      </c>
      <c r="N406" s="117">
        <v>89.988437197239378</v>
      </c>
      <c r="O406" s="117">
        <v>28.781768968110939</v>
      </c>
      <c r="P406" s="114">
        <v>490</v>
      </c>
      <c r="Q406" s="119">
        <v>3048</v>
      </c>
      <c r="R406" s="119">
        <v>2</v>
      </c>
    </row>
    <row r="407" spans="1:18" ht="12.75" x14ac:dyDescent="0.2">
      <c r="A407" s="104" t="s">
        <v>1647</v>
      </c>
      <c r="B407" s="104" t="s">
        <v>1605</v>
      </c>
      <c r="C407" s="104" t="s">
        <v>1610</v>
      </c>
      <c r="D407" s="105" t="s">
        <v>1550</v>
      </c>
      <c r="E407" s="106">
        <v>1</v>
      </c>
      <c r="F407" s="107" t="s">
        <v>1643</v>
      </c>
      <c r="G407" s="104">
        <v>0.05</v>
      </c>
      <c r="H407" s="138">
        <v>54758</v>
      </c>
      <c r="I407" s="139">
        <v>6.9</v>
      </c>
      <c r="J407" s="138">
        <v>2153</v>
      </c>
      <c r="K407" s="140">
        <v>1.7319733969667266</v>
      </c>
      <c r="L407" s="140">
        <v>0.94638607616560966</v>
      </c>
      <c r="M407" s="140">
        <v>-27.159852457644572</v>
      </c>
      <c r="N407" s="140">
        <v>43.958852115710229</v>
      </c>
      <c r="O407" s="140">
        <v>46.449174626294692</v>
      </c>
      <c r="P407" s="138">
        <v>1994</v>
      </c>
      <c r="Q407" s="141">
        <v>14128</v>
      </c>
      <c r="R407" s="113" t="s">
        <v>1611</v>
      </c>
    </row>
    <row r="408" spans="1:18" ht="12.75" x14ac:dyDescent="0.2">
      <c r="A408" s="104" t="s">
        <v>1647</v>
      </c>
      <c r="B408" s="104" t="s">
        <v>1605</v>
      </c>
      <c r="C408" s="104" t="s">
        <v>1610</v>
      </c>
      <c r="D408" s="105" t="s">
        <v>1550</v>
      </c>
      <c r="E408" s="106">
        <v>1</v>
      </c>
      <c r="F408" s="107" t="s">
        <v>1643</v>
      </c>
      <c r="G408" s="104">
        <v>0.05</v>
      </c>
      <c r="H408" s="114">
        <v>50657</v>
      </c>
      <c r="I408" s="115">
        <v>1.8640000000000001</v>
      </c>
      <c r="J408" s="137">
        <v>2153</v>
      </c>
      <c r="K408" s="116">
        <v>2.8470923491681153</v>
      </c>
      <c r="L408" s="117">
        <v>0.57404072393925387</v>
      </c>
      <c r="M408" s="118">
        <v>-26.574361201984782</v>
      </c>
      <c r="N408" s="117">
        <v>38.458247530595912</v>
      </c>
      <c r="O408" s="117">
        <v>66.995678053436578</v>
      </c>
      <c r="P408" s="114">
        <v>275</v>
      </c>
      <c r="Q408" s="119">
        <v>4166</v>
      </c>
      <c r="R408" s="119">
        <v>2</v>
      </c>
    </row>
    <row r="409" spans="1:18" ht="12.75" x14ac:dyDescent="0.2">
      <c r="A409" s="104" t="s">
        <v>1647</v>
      </c>
      <c r="B409" s="104" t="s">
        <v>1605</v>
      </c>
      <c r="C409" s="104" t="s">
        <v>1610</v>
      </c>
      <c r="D409" s="105" t="s">
        <v>1550</v>
      </c>
      <c r="E409" s="106">
        <v>2</v>
      </c>
      <c r="F409" s="107" t="s">
        <v>1643</v>
      </c>
      <c r="G409" s="104">
        <v>5.1999999999999998E-2</v>
      </c>
      <c r="H409" s="142">
        <v>54760</v>
      </c>
      <c r="I409" s="143">
        <v>5.0919999999999996</v>
      </c>
      <c r="J409" s="142">
        <v>2154</v>
      </c>
      <c r="K409" s="116">
        <v>2.281495598599323</v>
      </c>
      <c r="L409" s="116">
        <v>0.54631830837356932</v>
      </c>
      <c r="M409" s="116">
        <v>-26.097287467244342</v>
      </c>
      <c r="N409" s="116">
        <v>45.083812658507874</v>
      </c>
      <c r="O409" s="116">
        <v>82.522976015074022</v>
      </c>
      <c r="P409" s="142">
        <v>719</v>
      </c>
      <c r="Q409" s="144">
        <v>11627</v>
      </c>
      <c r="R409" s="113" t="s">
        <v>1611</v>
      </c>
    </row>
    <row r="410" spans="1:18" ht="12.75" x14ac:dyDescent="0.2">
      <c r="A410" s="104" t="s">
        <v>1647</v>
      </c>
      <c r="B410" s="104" t="s">
        <v>1605</v>
      </c>
      <c r="C410" s="104" t="s">
        <v>1610</v>
      </c>
      <c r="D410" s="105" t="s">
        <v>1550</v>
      </c>
      <c r="E410" s="106">
        <v>2</v>
      </c>
      <c r="F410" s="107" t="s">
        <v>1643</v>
      </c>
      <c r="G410" s="104">
        <v>5.1999999999999998E-2</v>
      </c>
      <c r="H410" s="114">
        <v>50685</v>
      </c>
      <c r="I410" s="115">
        <v>4.7430000000000003</v>
      </c>
      <c r="J410" s="137">
        <v>2154</v>
      </c>
      <c r="K410" s="116">
        <v>3.207887974751567</v>
      </c>
      <c r="L410" s="117">
        <v>0.63079473624482818</v>
      </c>
      <c r="M410" s="118">
        <v>-26.556240286252478</v>
      </c>
      <c r="N410" s="117">
        <v>46.353295402891135</v>
      </c>
      <c r="O410" s="117">
        <v>73.483960374869383</v>
      </c>
      <c r="P410" s="114">
        <v>958</v>
      </c>
      <c r="Q410" s="119">
        <v>10317</v>
      </c>
      <c r="R410" s="119">
        <v>2</v>
      </c>
    </row>
    <row r="411" spans="1:18" ht="12.75" x14ac:dyDescent="0.2">
      <c r="A411" s="104" t="s">
        <v>1647</v>
      </c>
      <c r="B411" s="104" t="s">
        <v>1605</v>
      </c>
      <c r="C411" s="104" t="s">
        <v>1610</v>
      </c>
      <c r="D411" s="105" t="s">
        <v>1550</v>
      </c>
      <c r="E411" s="106">
        <v>3</v>
      </c>
      <c r="F411" s="107" t="s">
        <v>1643</v>
      </c>
      <c r="G411" s="104">
        <v>1.4530000000000001</v>
      </c>
      <c r="H411" s="114">
        <v>50761</v>
      </c>
      <c r="I411" s="115">
        <v>5.5019999999999998</v>
      </c>
      <c r="J411" s="129">
        <v>2155</v>
      </c>
      <c r="K411" s="116">
        <v>1.5334967460105722</v>
      </c>
      <c r="L411" s="117">
        <v>0.57078883641969669</v>
      </c>
      <c r="M411" s="118">
        <v>-25.625027084707192</v>
      </c>
      <c r="N411" s="117">
        <v>38.688346046666048</v>
      </c>
      <c r="O411" s="117">
        <v>67.780488296408805</v>
      </c>
      <c r="P411" s="114">
        <v>858</v>
      </c>
      <c r="Q411" s="119">
        <v>10076</v>
      </c>
      <c r="R411" s="119">
        <v>1</v>
      </c>
    </row>
    <row r="412" spans="1:18" ht="12.75" x14ac:dyDescent="0.2">
      <c r="A412" s="104" t="s">
        <v>1647</v>
      </c>
      <c r="B412" s="104" t="s">
        <v>1605</v>
      </c>
      <c r="C412" s="104" t="s">
        <v>1610</v>
      </c>
      <c r="D412" s="105" t="s">
        <v>1608</v>
      </c>
      <c r="E412" s="106">
        <v>1</v>
      </c>
      <c r="F412" s="107" t="s">
        <v>1643</v>
      </c>
      <c r="G412" s="104">
        <v>6.4000000000000001E-2</v>
      </c>
      <c r="H412" s="114">
        <v>54761</v>
      </c>
      <c r="I412" s="115">
        <v>7.3380000000000001</v>
      </c>
      <c r="J412" s="114">
        <v>2156</v>
      </c>
      <c r="K412" s="117">
        <v>1.5788586638622597</v>
      </c>
      <c r="L412" s="117">
        <v>0.60263548397928912</v>
      </c>
      <c r="M412" s="117">
        <v>-25.567601322765853</v>
      </c>
      <c r="N412" s="117">
        <v>31.315654185303565</v>
      </c>
      <c r="O412" s="117">
        <v>51.964504277978754</v>
      </c>
      <c r="P412" s="114">
        <v>1253</v>
      </c>
      <c r="Q412" s="119">
        <v>11634</v>
      </c>
      <c r="R412" s="113" t="s">
        <v>1611</v>
      </c>
    </row>
    <row r="413" spans="1:18" ht="12.75" x14ac:dyDescent="0.2">
      <c r="A413" s="104" t="s">
        <v>1647</v>
      </c>
      <c r="B413" s="104" t="s">
        <v>1605</v>
      </c>
      <c r="C413" s="104" t="s">
        <v>1610</v>
      </c>
      <c r="D413" s="105" t="s">
        <v>1608</v>
      </c>
      <c r="E413" s="106">
        <v>1</v>
      </c>
      <c r="F413" s="107" t="s">
        <v>1643</v>
      </c>
      <c r="G413" s="104">
        <v>6.4000000000000001E-2</v>
      </c>
      <c r="H413" s="114">
        <v>50713</v>
      </c>
      <c r="I413" s="115">
        <v>4.7480000000000002</v>
      </c>
      <c r="J413" s="137">
        <v>2156</v>
      </c>
      <c r="K413" s="116">
        <v>2.4995423709630309</v>
      </c>
      <c r="L413" s="117">
        <v>0.45026698075772431</v>
      </c>
      <c r="M413" s="118">
        <v>-26.799362356238067</v>
      </c>
      <c r="N413" s="117">
        <v>41.337512889270918</v>
      </c>
      <c r="O413" s="117">
        <v>91.806671721090382</v>
      </c>
      <c r="P413" s="130">
        <v>668</v>
      </c>
      <c r="Q413" s="133">
        <v>9522</v>
      </c>
      <c r="R413" s="119">
        <v>2</v>
      </c>
    </row>
    <row r="414" spans="1:18" ht="12.75" x14ac:dyDescent="0.2">
      <c r="A414" s="104" t="s">
        <v>1647</v>
      </c>
      <c r="B414" s="104" t="s">
        <v>1605</v>
      </c>
      <c r="C414" s="104" t="s">
        <v>1610</v>
      </c>
      <c r="D414" s="105" t="s">
        <v>1608</v>
      </c>
      <c r="E414" s="106">
        <v>2</v>
      </c>
      <c r="F414" s="107" t="s">
        <v>1643</v>
      </c>
      <c r="G414" s="104">
        <v>0.224</v>
      </c>
      <c r="H414" s="113"/>
      <c r="I414" s="104"/>
      <c r="J414" s="110">
        <v>2157</v>
      </c>
      <c r="K414" s="126"/>
      <c r="L414" s="104"/>
      <c r="M414" s="127"/>
      <c r="N414" s="104"/>
      <c r="O414" s="104"/>
      <c r="P414" s="113"/>
      <c r="Q414" s="113"/>
      <c r="R414" s="119"/>
    </row>
    <row r="415" spans="1:18" ht="12.75" x14ac:dyDescent="0.2">
      <c r="A415" s="117" t="s">
        <v>1647</v>
      </c>
      <c r="B415" s="104" t="s">
        <v>1605</v>
      </c>
      <c r="C415" s="104" t="s">
        <v>1610</v>
      </c>
      <c r="D415" s="105" t="s">
        <v>1608</v>
      </c>
      <c r="E415" s="106">
        <v>3</v>
      </c>
      <c r="F415" s="107" t="s">
        <v>1643</v>
      </c>
      <c r="G415" s="104">
        <v>0.10500000000000001</v>
      </c>
      <c r="H415" s="130">
        <v>52467</v>
      </c>
      <c r="I415" s="131">
        <v>4.3929999999999998</v>
      </c>
      <c r="J415" s="129">
        <v>2158</v>
      </c>
      <c r="K415" s="132">
        <v>1.8744051881879811</v>
      </c>
      <c r="L415" s="132">
        <v>0.53270537333772483</v>
      </c>
      <c r="M415" s="132">
        <v>-24.636436814303128</v>
      </c>
      <c r="N415" s="132">
        <v>31.735273204046443</v>
      </c>
      <c r="O415" s="132">
        <v>59.573780916091678</v>
      </c>
      <c r="P415" s="130">
        <v>575</v>
      </c>
      <c r="Q415" s="133">
        <v>7400</v>
      </c>
      <c r="R415" s="119">
        <v>3</v>
      </c>
    </row>
    <row r="416" spans="1:18" x14ac:dyDescent="0.25">
      <c r="A416" s="117" t="s">
        <v>1647</v>
      </c>
      <c r="B416" s="104" t="s">
        <v>1605</v>
      </c>
      <c r="C416" s="104" t="s">
        <v>1610</v>
      </c>
      <c r="D416" s="105" t="s">
        <v>1608</v>
      </c>
      <c r="E416" s="106">
        <v>3</v>
      </c>
      <c r="F416" s="107" t="s">
        <v>1643</v>
      </c>
      <c r="G416" s="104">
        <v>0.10500000000000001</v>
      </c>
      <c r="H416" s="122">
        <v>52813</v>
      </c>
      <c r="I416" s="123">
        <v>3.9740000000000002</v>
      </c>
      <c r="J416" s="124">
        <v>2158</v>
      </c>
      <c r="K416" s="123">
        <v>0.83733333333333304</v>
      </c>
      <c r="L416" s="123">
        <v>0.535121228353717</v>
      </c>
      <c r="M416" s="123">
        <v>-24.610970362540002</v>
      </c>
      <c r="N416" s="123">
        <v>31.055652631482801</v>
      </c>
      <c r="O416" s="123">
        <f>N416/L416</f>
        <v>58.034798445624183</v>
      </c>
      <c r="P416" s="122">
        <v>581</v>
      </c>
      <c r="Q416" s="122">
        <v>6643</v>
      </c>
      <c r="R416" s="125" t="s">
        <v>1611</v>
      </c>
    </row>
    <row r="417" spans="1:18" x14ac:dyDescent="0.25">
      <c r="A417" s="117" t="s">
        <v>1647</v>
      </c>
      <c r="B417" s="104" t="s">
        <v>1605</v>
      </c>
      <c r="C417" s="104" t="s">
        <v>1610</v>
      </c>
      <c r="D417" s="105" t="s">
        <v>1608</v>
      </c>
      <c r="E417" s="106">
        <v>3</v>
      </c>
      <c r="F417" s="107" t="s">
        <v>1643</v>
      </c>
      <c r="G417" s="104">
        <v>0.10500000000000001</v>
      </c>
      <c r="H417" s="122">
        <v>52899</v>
      </c>
      <c r="I417" s="123">
        <v>4.3730000000000002</v>
      </c>
      <c r="J417" s="124">
        <v>2158.1</v>
      </c>
      <c r="K417" s="123">
        <v>1.2128333047770401</v>
      </c>
      <c r="L417" s="123">
        <v>0.59425080959728105</v>
      </c>
      <c r="M417" s="123">
        <v>-24.668473450224699</v>
      </c>
      <c r="N417" s="123">
        <v>34.994937353930702</v>
      </c>
      <c r="O417" s="123">
        <f>N417/L417</f>
        <v>58.88917068139375</v>
      </c>
      <c r="P417" s="122">
        <v>601</v>
      </c>
      <c r="Q417" s="122">
        <v>8009</v>
      </c>
      <c r="R417" s="125" t="s">
        <v>1611</v>
      </c>
    </row>
    <row r="418" spans="1:18" ht="12.75" x14ac:dyDescent="0.2">
      <c r="A418" s="117" t="s">
        <v>1647</v>
      </c>
      <c r="B418" s="104" t="s">
        <v>1605</v>
      </c>
      <c r="C418" s="104" t="s">
        <v>1610</v>
      </c>
      <c r="D418" s="105" t="s">
        <v>497</v>
      </c>
      <c r="E418" s="106">
        <v>1</v>
      </c>
      <c r="F418" s="107" t="s">
        <v>1643</v>
      </c>
      <c r="G418" s="104">
        <v>0</v>
      </c>
      <c r="H418" s="113"/>
      <c r="I418" s="104"/>
      <c r="J418" s="110">
        <v>2159</v>
      </c>
      <c r="K418" s="126"/>
      <c r="L418" s="104"/>
      <c r="M418" s="127"/>
      <c r="N418" s="104"/>
      <c r="O418" s="104"/>
      <c r="P418" s="113"/>
      <c r="Q418" s="113"/>
      <c r="R418" s="119"/>
    </row>
    <row r="419" spans="1:18" ht="12.75" x14ac:dyDescent="0.2">
      <c r="A419" s="117" t="s">
        <v>1647</v>
      </c>
      <c r="B419" s="104" t="s">
        <v>1605</v>
      </c>
      <c r="C419" s="117" t="s">
        <v>1610</v>
      </c>
      <c r="D419" s="105" t="s">
        <v>497</v>
      </c>
      <c r="E419" s="113">
        <v>2</v>
      </c>
      <c r="F419" s="107" t="s">
        <v>1643</v>
      </c>
      <c r="G419" s="104">
        <v>0</v>
      </c>
      <c r="H419" s="113"/>
      <c r="I419" s="104"/>
      <c r="J419" s="110">
        <v>2160</v>
      </c>
      <c r="K419" s="126"/>
      <c r="L419" s="104"/>
      <c r="M419" s="127"/>
      <c r="N419" s="104"/>
      <c r="O419" s="104"/>
      <c r="P419" s="113"/>
      <c r="Q419" s="113"/>
      <c r="R419" s="119"/>
    </row>
    <row r="420" spans="1:18" ht="12.75" x14ac:dyDescent="0.2">
      <c r="A420" s="117" t="s">
        <v>1647</v>
      </c>
      <c r="B420" s="104" t="s">
        <v>1605</v>
      </c>
      <c r="C420" s="117" t="s">
        <v>1610</v>
      </c>
      <c r="D420" s="105" t="s">
        <v>497</v>
      </c>
      <c r="E420" s="106">
        <v>3</v>
      </c>
      <c r="F420" s="107" t="s">
        <v>1643</v>
      </c>
      <c r="G420" s="104">
        <v>1.0999999999999999E-2</v>
      </c>
      <c r="H420" s="114">
        <v>50668</v>
      </c>
      <c r="I420" s="115">
        <v>2.907</v>
      </c>
      <c r="J420" s="129">
        <v>2161</v>
      </c>
      <c r="K420" s="116">
        <v>-1.2773734452024645</v>
      </c>
      <c r="L420" s="117">
        <v>1.6570071833291304</v>
      </c>
      <c r="M420" s="118">
        <v>-28.950214597997675</v>
      </c>
      <c r="N420" s="117">
        <v>54.88852755994926</v>
      </c>
      <c r="O420" s="117">
        <v>33.125099343064697</v>
      </c>
      <c r="P420" s="114">
        <v>1568</v>
      </c>
      <c r="Q420" s="119">
        <v>8250</v>
      </c>
      <c r="R420" s="119">
        <v>2</v>
      </c>
    </row>
    <row r="421" spans="1:18" ht="12.75" x14ac:dyDescent="0.2">
      <c r="A421" s="117" t="s">
        <v>1647</v>
      </c>
      <c r="B421" s="104" t="s">
        <v>1605</v>
      </c>
      <c r="C421" s="117" t="s">
        <v>1610</v>
      </c>
      <c r="D421" s="105" t="s">
        <v>497</v>
      </c>
      <c r="E421" s="106">
        <v>3</v>
      </c>
      <c r="F421" s="107" t="s">
        <v>1643</v>
      </c>
      <c r="G421" s="104">
        <v>1.0999999999999999E-2</v>
      </c>
      <c r="H421" s="114">
        <v>54777</v>
      </c>
      <c r="I421" s="115">
        <v>4.7359999999999998</v>
      </c>
      <c r="J421" s="114">
        <v>2162</v>
      </c>
      <c r="K421" s="117">
        <v>-0.88882479543488713</v>
      </c>
      <c r="L421" s="117">
        <v>2.2934505720585623</v>
      </c>
      <c r="M421" s="117">
        <v>-27.319454865327447</v>
      </c>
      <c r="N421" s="117">
        <v>42.058747235570046</v>
      </c>
      <c r="O421" s="117">
        <v>18.338632516426472</v>
      </c>
      <c r="P421" s="114">
        <v>3225</v>
      </c>
      <c r="Q421" s="119">
        <v>10231</v>
      </c>
      <c r="R421" s="113" t="s">
        <v>1611</v>
      </c>
    </row>
    <row r="422" spans="1:18" ht="12.75" x14ac:dyDescent="0.2">
      <c r="A422" s="117" t="s">
        <v>1647</v>
      </c>
      <c r="B422" s="104" t="s">
        <v>1605</v>
      </c>
      <c r="C422" s="117" t="s">
        <v>1610</v>
      </c>
      <c r="D422" s="105" t="s">
        <v>1609</v>
      </c>
      <c r="E422" s="106">
        <v>1</v>
      </c>
      <c r="F422" s="107" t="s">
        <v>1643</v>
      </c>
      <c r="G422" s="104">
        <v>0.127</v>
      </c>
      <c r="H422" s="114">
        <v>50750</v>
      </c>
      <c r="I422" s="115">
        <v>2.9950000000000001</v>
      </c>
      <c r="J422" s="137">
        <v>2162</v>
      </c>
      <c r="K422" s="116">
        <v>0.98600538957780282</v>
      </c>
      <c r="L422" s="117">
        <v>1.1450045159118196</v>
      </c>
      <c r="M422" s="118">
        <v>-26.786962217137365</v>
      </c>
      <c r="N422" s="117">
        <v>38.53913755631757</v>
      </c>
      <c r="O422" s="117">
        <v>33.658502670294787</v>
      </c>
      <c r="P422" s="114">
        <v>918</v>
      </c>
      <c r="Q422" s="119">
        <v>6249</v>
      </c>
      <c r="R422" s="119">
        <v>1</v>
      </c>
    </row>
    <row r="423" spans="1:18" ht="12.75" x14ac:dyDescent="0.2">
      <c r="A423" s="117" t="s">
        <v>1647</v>
      </c>
      <c r="B423" s="104" t="s">
        <v>1605</v>
      </c>
      <c r="C423" s="117" t="s">
        <v>1610</v>
      </c>
      <c r="D423" s="105" t="s">
        <v>1609</v>
      </c>
      <c r="E423" s="106">
        <v>2</v>
      </c>
      <c r="F423" s="107" t="s">
        <v>1643</v>
      </c>
      <c r="G423" s="104">
        <v>0</v>
      </c>
      <c r="H423" s="113"/>
      <c r="I423" s="104"/>
      <c r="J423" s="110">
        <v>2163</v>
      </c>
      <c r="K423" s="126"/>
      <c r="L423" s="104"/>
      <c r="M423" s="127"/>
      <c r="N423" s="104"/>
      <c r="O423" s="104"/>
      <c r="P423" s="113"/>
      <c r="Q423" s="113"/>
      <c r="R423" s="119"/>
    </row>
    <row r="424" spans="1:18" ht="12.75" x14ac:dyDescent="0.2">
      <c r="A424" s="117" t="s">
        <v>1647</v>
      </c>
      <c r="B424" s="104" t="s">
        <v>1605</v>
      </c>
      <c r="C424" s="117" t="s">
        <v>1610</v>
      </c>
      <c r="D424" s="105" t="s">
        <v>1609</v>
      </c>
      <c r="E424" s="113">
        <v>3</v>
      </c>
      <c r="F424" s="107" t="s">
        <v>1643</v>
      </c>
      <c r="G424" s="104">
        <v>1.917</v>
      </c>
      <c r="H424" s="114">
        <v>50698</v>
      </c>
      <c r="I424" s="115">
        <v>3.9780000000000002</v>
      </c>
      <c r="J424" s="129">
        <v>2164</v>
      </c>
      <c r="K424" s="116">
        <v>1.6505234637210693</v>
      </c>
      <c r="L424" s="117">
        <v>0.99710811069331284</v>
      </c>
      <c r="M424" s="118">
        <v>-25.691231593799742</v>
      </c>
      <c r="N424" s="117">
        <v>43.567002223030116</v>
      </c>
      <c r="O424" s="117">
        <v>43.693358579479359</v>
      </c>
      <c r="P424" s="130">
        <v>1310</v>
      </c>
      <c r="Q424" s="133">
        <v>8780</v>
      </c>
      <c r="R424" s="119">
        <v>1</v>
      </c>
    </row>
    <row r="425" spans="1:18" ht="12.75" x14ac:dyDescent="0.2">
      <c r="A425" s="117" t="s">
        <v>1647</v>
      </c>
      <c r="B425" s="117" t="s">
        <v>1645</v>
      </c>
      <c r="C425" s="117" t="s">
        <v>1646</v>
      </c>
      <c r="D425" s="105" t="s">
        <v>1550</v>
      </c>
      <c r="E425" s="106">
        <v>1</v>
      </c>
      <c r="F425" s="107" t="s">
        <v>1643</v>
      </c>
      <c r="G425" s="104">
        <v>2.4120000000000004</v>
      </c>
      <c r="H425" s="130">
        <v>52461</v>
      </c>
      <c r="I425" s="131">
        <v>4.0650000000000004</v>
      </c>
      <c r="J425" s="129">
        <v>2177</v>
      </c>
      <c r="K425" s="132">
        <v>-1.063013663195389E-2</v>
      </c>
      <c r="L425" s="132">
        <v>1.1641019826969243</v>
      </c>
      <c r="M425" s="132">
        <v>-27.971651361235267</v>
      </c>
      <c r="N425" s="132">
        <v>38.644065698747809</v>
      </c>
      <c r="O425" s="132">
        <v>33.196460682267258</v>
      </c>
      <c r="P425" s="130">
        <v>1302</v>
      </c>
      <c r="Q425" s="133">
        <v>8160</v>
      </c>
      <c r="R425" s="119">
        <v>3</v>
      </c>
    </row>
    <row r="426" spans="1:18" x14ac:dyDescent="0.25">
      <c r="A426" s="117" t="s">
        <v>1647</v>
      </c>
      <c r="B426" s="117" t="s">
        <v>1645</v>
      </c>
      <c r="C426" s="117" t="s">
        <v>1646</v>
      </c>
      <c r="D426" s="105" t="s">
        <v>1550</v>
      </c>
      <c r="E426" s="106">
        <v>1</v>
      </c>
      <c r="F426" s="107" t="s">
        <v>1643</v>
      </c>
      <c r="G426" s="104">
        <v>2.4120000000000004</v>
      </c>
      <c r="H426" s="122">
        <v>52812</v>
      </c>
      <c r="I426" s="123">
        <v>4.0350000000000001</v>
      </c>
      <c r="J426" s="124">
        <v>2177</v>
      </c>
      <c r="K426" s="123">
        <v>-0.18866666666666601</v>
      </c>
      <c r="L426" s="123">
        <v>0.86541688855825605</v>
      </c>
      <c r="M426" s="123">
        <v>-27.690482095939899</v>
      </c>
      <c r="N426" s="123">
        <v>31.089381483267001</v>
      </c>
      <c r="O426" s="123">
        <f>N426/L426</f>
        <v>35.924167755797384</v>
      </c>
      <c r="P426" s="122">
        <v>971</v>
      </c>
      <c r="Q426" s="122">
        <v>7951</v>
      </c>
      <c r="R426" s="125" t="s">
        <v>1611</v>
      </c>
    </row>
    <row r="427" spans="1:18" x14ac:dyDescent="0.25">
      <c r="A427" s="117" t="s">
        <v>1647</v>
      </c>
      <c r="B427" s="117" t="s">
        <v>1645</v>
      </c>
      <c r="C427" s="117" t="s">
        <v>1646</v>
      </c>
      <c r="D427" s="105" t="s">
        <v>1550</v>
      </c>
      <c r="E427" s="106">
        <v>1</v>
      </c>
      <c r="F427" s="107" t="s">
        <v>1643</v>
      </c>
      <c r="G427" s="104">
        <v>2.4120000000000004</v>
      </c>
      <c r="H427" s="122">
        <v>52917</v>
      </c>
      <c r="I427" s="123">
        <v>4.9240000000000004</v>
      </c>
      <c r="J427" s="124">
        <v>2177.1</v>
      </c>
      <c r="K427" s="123">
        <v>-0.359977655817383</v>
      </c>
      <c r="L427" s="123">
        <v>1.17418250874687</v>
      </c>
      <c r="M427" s="123">
        <v>-28.0414786966506</v>
      </c>
      <c r="N427" s="123">
        <v>37.102285391420203</v>
      </c>
      <c r="O427" s="123">
        <f>N427/L427</f>
        <v>31.59839728068944</v>
      </c>
      <c r="P427" s="122">
        <v>1638</v>
      </c>
      <c r="Q427" s="122">
        <v>9184</v>
      </c>
      <c r="R427" s="125" t="s">
        <v>1611</v>
      </c>
    </row>
    <row r="428" spans="1:18" ht="12.75" x14ac:dyDescent="0.2">
      <c r="A428" s="117" t="s">
        <v>1647</v>
      </c>
      <c r="B428" s="117" t="s">
        <v>1645</v>
      </c>
      <c r="C428" s="117" t="s">
        <v>1646</v>
      </c>
      <c r="D428" s="105" t="s">
        <v>1550</v>
      </c>
      <c r="E428" s="106">
        <v>2</v>
      </c>
      <c r="F428" s="107" t="s">
        <v>1643</v>
      </c>
      <c r="G428" s="104">
        <v>2.2190000000000003</v>
      </c>
      <c r="H428" s="114">
        <v>50733</v>
      </c>
      <c r="I428" s="115">
        <v>8.2720000000000002</v>
      </c>
      <c r="J428" s="129">
        <v>2178</v>
      </c>
      <c r="K428" s="116">
        <v>1.0272420593306073</v>
      </c>
      <c r="L428" s="117">
        <v>0.95477253544757479</v>
      </c>
      <c r="M428" s="118">
        <v>-27.10288108147784</v>
      </c>
      <c r="N428" s="117">
        <v>37.162175781008933</v>
      </c>
      <c r="O428" s="117">
        <v>38.922543748693172</v>
      </c>
      <c r="P428" s="130">
        <v>2708</v>
      </c>
      <c r="Q428" s="133">
        <v>12756</v>
      </c>
      <c r="R428" s="113">
        <v>1</v>
      </c>
    </row>
    <row r="429" spans="1:18" ht="12.75" x14ac:dyDescent="0.2">
      <c r="A429" s="117" t="s">
        <v>1647</v>
      </c>
      <c r="B429" s="117" t="s">
        <v>1645</v>
      </c>
      <c r="C429" s="117" t="s">
        <v>1646</v>
      </c>
      <c r="D429" s="105" t="s">
        <v>1550</v>
      </c>
      <c r="E429" s="106">
        <v>3</v>
      </c>
      <c r="F429" s="107" t="s">
        <v>1643</v>
      </c>
      <c r="G429" s="104">
        <v>2.8519999999999999</v>
      </c>
      <c r="H429" s="114">
        <v>50665</v>
      </c>
      <c r="I429" s="115">
        <v>4.2590000000000003</v>
      </c>
      <c r="J429" s="129">
        <v>2179</v>
      </c>
      <c r="K429" s="116">
        <v>0.28748855402553442</v>
      </c>
      <c r="L429" s="117">
        <v>1.0242829202831403</v>
      </c>
      <c r="M429" s="118">
        <v>-26.925705623683299</v>
      </c>
      <c r="N429" s="117">
        <v>34.120329578070113</v>
      </c>
      <c r="O429" s="117">
        <v>33.311430760398018</v>
      </c>
      <c r="P429" s="114">
        <v>1406</v>
      </c>
      <c r="Q429" s="119">
        <v>7648</v>
      </c>
      <c r="R429" s="113">
        <v>1</v>
      </c>
    </row>
    <row r="430" spans="1:18" ht="12.75" x14ac:dyDescent="0.2">
      <c r="A430" s="117" t="s">
        <v>1647</v>
      </c>
      <c r="B430" s="117" t="s">
        <v>1645</v>
      </c>
      <c r="C430" s="117" t="s">
        <v>1646</v>
      </c>
      <c r="D430" s="105" t="s">
        <v>1608</v>
      </c>
      <c r="E430" s="106">
        <v>1</v>
      </c>
      <c r="F430" s="107" t="s">
        <v>1643</v>
      </c>
      <c r="G430" s="104">
        <v>0.60399999999999998</v>
      </c>
      <c r="H430" s="114">
        <v>50772</v>
      </c>
      <c r="I430" s="115">
        <v>8.0259999999999998</v>
      </c>
      <c r="J430" s="129">
        <v>2180</v>
      </c>
      <c r="K430" s="116">
        <v>0.12914725954576811</v>
      </c>
      <c r="L430" s="117">
        <v>0.723857129759364</v>
      </c>
      <c r="M430" s="118">
        <v>-26.801273854629631</v>
      </c>
      <c r="N430" s="117">
        <v>27.462622504492124</v>
      </c>
      <c r="O430" s="117">
        <v>37.939285772624331</v>
      </c>
      <c r="P430" s="114">
        <v>1714</v>
      </c>
      <c r="Q430" s="119">
        <v>10136</v>
      </c>
      <c r="R430" s="113">
        <v>1</v>
      </c>
    </row>
    <row r="431" spans="1:18" ht="12.75" x14ac:dyDescent="0.2">
      <c r="A431" s="117" t="s">
        <v>1647</v>
      </c>
      <c r="B431" s="117" t="s">
        <v>1645</v>
      </c>
      <c r="C431" s="117" t="s">
        <v>1646</v>
      </c>
      <c r="D431" s="105" t="s">
        <v>1608</v>
      </c>
      <c r="E431" s="106">
        <v>2</v>
      </c>
      <c r="F431" s="107" t="s">
        <v>1643</v>
      </c>
      <c r="G431" s="104">
        <v>5.1349999999999998</v>
      </c>
      <c r="H431" s="130">
        <v>52455</v>
      </c>
      <c r="I431" s="131">
        <v>4.0519999999999996</v>
      </c>
      <c r="J431" s="129">
        <v>2181</v>
      </c>
      <c r="K431" s="132">
        <v>1.0941605851150062</v>
      </c>
      <c r="L431" s="132">
        <v>1.1387282853976433</v>
      </c>
      <c r="M431" s="132">
        <v>-27.788865908167409</v>
      </c>
      <c r="N431" s="132">
        <v>38.220752727787549</v>
      </c>
      <c r="O431" s="132">
        <v>33.564418499045964</v>
      </c>
      <c r="P431" s="130">
        <v>1257</v>
      </c>
      <c r="Q431" s="133">
        <v>8058</v>
      </c>
      <c r="R431" s="113">
        <v>3</v>
      </c>
    </row>
    <row r="432" spans="1:18" x14ac:dyDescent="0.25">
      <c r="A432" s="117" t="s">
        <v>1647</v>
      </c>
      <c r="B432" s="117" t="s">
        <v>1645</v>
      </c>
      <c r="C432" s="117" t="s">
        <v>1646</v>
      </c>
      <c r="D432" s="105" t="s">
        <v>1608</v>
      </c>
      <c r="E432" s="106">
        <v>2</v>
      </c>
      <c r="F432" s="107" t="s">
        <v>1643</v>
      </c>
      <c r="G432" s="104">
        <v>5.1349999999999998</v>
      </c>
      <c r="H432" s="122">
        <v>52796</v>
      </c>
      <c r="I432" s="123">
        <v>4.3579999999999997</v>
      </c>
      <c r="J432" s="124">
        <v>2181</v>
      </c>
      <c r="K432" s="123">
        <v>0.85433333333333294</v>
      </c>
      <c r="L432" s="123">
        <v>1.05939163509788</v>
      </c>
      <c r="M432" s="123">
        <v>-27.922028103068801</v>
      </c>
      <c r="N432" s="123">
        <v>38.507755668692901</v>
      </c>
      <c r="O432" s="123">
        <f>N432/L432</f>
        <v>36.348933097942641</v>
      </c>
      <c r="P432" s="122">
        <v>4118</v>
      </c>
      <c r="Q432" s="122">
        <v>10450</v>
      </c>
      <c r="R432" s="125" t="s">
        <v>1611</v>
      </c>
    </row>
    <row r="433" spans="1:18" x14ac:dyDescent="0.25">
      <c r="A433" s="117" t="s">
        <v>1647</v>
      </c>
      <c r="B433" s="117" t="s">
        <v>1645</v>
      </c>
      <c r="C433" s="117" t="s">
        <v>1646</v>
      </c>
      <c r="D433" s="105" t="s">
        <v>1608</v>
      </c>
      <c r="E433" s="106">
        <v>2</v>
      </c>
      <c r="F433" s="107" t="s">
        <v>1643</v>
      </c>
      <c r="G433" s="104">
        <v>5.1349999999999998</v>
      </c>
      <c r="H433" s="122">
        <v>52920</v>
      </c>
      <c r="I433" s="123">
        <v>4.5259999999999998</v>
      </c>
      <c r="J433" s="124">
        <v>2181.1</v>
      </c>
      <c r="K433" s="123">
        <v>9.1359238676339993E-2</v>
      </c>
      <c r="L433" s="123">
        <v>1.0671494863123701</v>
      </c>
      <c r="M433" s="123">
        <v>-28.564912404758601</v>
      </c>
      <c r="N433" s="123">
        <v>38.2651116580859</v>
      </c>
      <c r="O433" s="123">
        <f>N433/L433</f>
        <v>35.857311603376573</v>
      </c>
      <c r="P433" s="122">
        <v>1340</v>
      </c>
      <c r="Q433" s="122">
        <v>8875</v>
      </c>
      <c r="R433" s="125" t="s">
        <v>1611</v>
      </c>
    </row>
    <row r="434" spans="1:18" ht="12.75" x14ac:dyDescent="0.2">
      <c r="A434" s="117" t="s">
        <v>1647</v>
      </c>
      <c r="B434" s="117" t="s">
        <v>1645</v>
      </c>
      <c r="C434" s="117" t="s">
        <v>1646</v>
      </c>
      <c r="D434" s="105" t="s">
        <v>1608</v>
      </c>
      <c r="E434" s="106">
        <v>3</v>
      </c>
      <c r="F434" s="107" t="s">
        <v>1643</v>
      </c>
      <c r="G434" s="104">
        <v>2.5660000000000003</v>
      </c>
      <c r="H434" s="114">
        <v>50710</v>
      </c>
      <c r="I434" s="115">
        <v>5.4169999999999998</v>
      </c>
      <c r="J434" s="129">
        <v>2182</v>
      </c>
      <c r="K434" s="116">
        <v>-0.70645967090124373</v>
      </c>
      <c r="L434" s="117">
        <v>0.84208231333980277</v>
      </c>
      <c r="M434" s="118">
        <v>-27.627351806960629</v>
      </c>
      <c r="N434" s="117">
        <v>34.861917467452734</v>
      </c>
      <c r="O434" s="117">
        <v>41.39965525363673</v>
      </c>
      <c r="P434" s="130">
        <v>1485</v>
      </c>
      <c r="Q434" s="133">
        <v>9217</v>
      </c>
      <c r="R434" s="113">
        <v>1</v>
      </c>
    </row>
    <row r="435" spans="1:18" ht="12.75" x14ac:dyDescent="0.2">
      <c r="A435" s="117" t="s">
        <v>1647</v>
      </c>
      <c r="B435" s="117" t="s">
        <v>1645</v>
      </c>
      <c r="C435" s="117" t="s">
        <v>1646</v>
      </c>
      <c r="D435" s="105" t="s">
        <v>497</v>
      </c>
      <c r="E435" s="106">
        <v>1</v>
      </c>
      <c r="F435" s="107" t="s">
        <v>1643</v>
      </c>
      <c r="G435" s="104">
        <v>3.4479999999999995</v>
      </c>
      <c r="H435" s="130">
        <v>52453</v>
      </c>
      <c r="I435" s="131">
        <v>4.899</v>
      </c>
      <c r="J435" s="129">
        <v>2183</v>
      </c>
      <c r="K435" s="132">
        <v>-0.6061651612378951</v>
      </c>
      <c r="L435" s="132">
        <v>1.0126649536296206</v>
      </c>
      <c r="M435" s="132">
        <v>-27.325937423811457</v>
      </c>
      <c r="N435" s="132">
        <v>30.093529540222317</v>
      </c>
      <c r="O435" s="132">
        <v>29.717163048212825</v>
      </c>
      <c r="P435" s="130">
        <v>1363</v>
      </c>
      <c r="Q435" s="133">
        <v>7767</v>
      </c>
      <c r="R435" s="113">
        <v>3</v>
      </c>
    </row>
    <row r="436" spans="1:18" x14ac:dyDescent="0.25">
      <c r="A436" s="117" t="s">
        <v>1647</v>
      </c>
      <c r="B436" s="117" t="s">
        <v>1645</v>
      </c>
      <c r="C436" s="117" t="s">
        <v>1646</v>
      </c>
      <c r="D436" s="105" t="s">
        <v>497</v>
      </c>
      <c r="E436" s="106">
        <v>1</v>
      </c>
      <c r="F436" s="107" t="s">
        <v>1643</v>
      </c>
      <c r="G436" s="104">
        <v>3.4479999999999995</v>
      </c>
      <c r="H436" s="122">
        <v>52802</v>
      </c>
      <c r="I436" s="123">
        <v>4.0960000000000001</v>
      </c>
      <c r="J436" s="124">
        <v>2183</v>
      </c>
      <c r="K436" s="123">
        <v>-1.04666666666666</v>
      </c>
      <c r="L436" s="123">
        <v>0.78656153050343103</v>
      </c>
      <c r="M436" s="123">
        <v>-27.431737535812498</v>
      </c>
      <c r="N436" s="123">
        <v>26.1192855698506</v>
      </c>
      <c r="O436" s="123">
        <f>N436/L436</f>
        <v>33.206919683871654</v>
      </c>
      <c r="P436" s="122">
        <v>1035</v>
      </c>
      <c r="Q436" s="122">
        <v>9655</v>
      </c>
      <c r="R436" s="125" t="s">
        <v>1611</v>
      </c>
    </row>
    <row r="437" spans="1:18" x14ac:dyDescent="0.25">
      <c r="A437" s="117" t="s">
        <v>1647</v>
      </c>
      <c r="B437" s="117" t="s">
        <v>1645</v>
      </c>
      <c r="C437" s="117" t="s">
        <v>1646</v>
      </c>
      <c r="D437" s="105" t="s">
        <v>497</v>
      </c>
      <c r="E437" s="106">
        <v>1</v>
      </c>
      <c r="F437" s="107" t="s">
        <v>1643</v>
      </c>
      <c r="G437" s="104">
        <v>3.4479999999999995</v>
      </c>
      <c r="H437" s="122">
        <v>52919</v>
      </c>
      <c r="I437" s="123">
        <v>4.3499999999999996</v>
      </c>
      <c r="J437" s="124">
        <v>2183.1</v>
      </c>
      <c r="K437" s="123">
        <v>-1.4039395161246</v>
      </c>
      <c r="L437" s="123">
        <v>1.0280725357888501</v>
      </c>
      <c r="M437" s="123">
        <v>-27.683759465362499</v>
      </c>
      <c r="N437" s="123">
        <v>31.492986062323698</v>
      </c>
      <c r="O437" s="123">
        <f>N437/L437</f>
        <v>30.633038979257261</v>
      </c>
      <c r="P437" s="122">
        <v>1223</v>
      </c>
      <c r="Q437" s="122">
        <v>7400</v>
      </c>
      <c r="R437" s="125" t="s">
        <v>1611</v>
      </c>
    </row>
    <row r="438" spans="1:18" ht="12.75" x14ac:dyDescent="0.2">
      <c r="A438" s="117" t="s">
        <v>1647</v>
      </c>
      <c r="B438" s="117" t="s">
        <v>1645</v>
      </c>
      <c r="C438" s="117" t="s">
        <v>1646</v>
      </c>
      <c r="D438" s="105" t="s">
        <v>497</v>
      </c>
      <c r="E438" s="113">
        <v>2</v>
      </c>
      <c r="F438" s="107" t="s">
        <v>1643</v>
      </c>
      <c r="G438" s="104">
        <v>2.415</v>
      </c>
      <c r="H438" s="114">
        <v>50673</v>
      </c>
      <c r="I438" s="115">
        <v>4.718</v>
      </c>
      <c r="J438" s="129">
        <v>2184</v>
      </c>
      <c r="K438" s="116">
        <v>0.24723282957559534</v>
      </c>
      <c r="L438" s="117">
        <v>1.3321768649332657</v>
      </c>
      <c r="M438" s="118">
        <v>-27.90020820306486</v>
      </c>
      <c r="N438" s="117">
        <v>46.230060057250043</v>
      </c>
      <c r="O438" s="117">
        <v>34.702644426696224</v>
      </c>
      <c r="P438" s="114">
        <v>2083</v>
      </c>
      <c r="Q438" s="119">
        <v>10233</v>
      </c>
      <c r="R438" s="113">
        <v>1</v>
      </c>
    </row>
    <row r="439" spans="1:18" ht="12.75" x14ac:dyDescent="0.2">
      <c r="A439" s="117" t="s">
        <v>1647</v>
      </c>
      <c r="B439" s="117" t="s">
        <v>1645</v>
      </c>
      <c r="C439" s="117" t="s">
        <v>1646</v>
      </c>
      <c r="D439" s="105" t="s">
        <v>497</v>
      </c>
      <c r="E439" s="106">
        <v>3</v>
      </c>
      <c r="F439" s="107" t="s">
        <v>1643</v>
      </c>
      <c r="G439" s="104">
        <v>3.1510000000000002</v>
      </c>
      <c r="H439" s="114">
        <v>50749</v>
      </c>
      <c r="I439" s="115">
        <v>4.0519999999999996</v>
      </c>
      <c r="J439" s="129">
        <v>2185</v>
      </c>
      <c r="K439" s="116">
        <v>1.8477431217170817</v>
      </c>
      <c r="L439" s="117">
        <v>1.6449519079439789</v>
      </c>
      <c r="M439" s="118">
        <v>-26.643229330526555</v>
      </c>
      <c r="N439" s="117">
        <v>38.556714762850859</v>
      </c>
      <c r="O439" s="117">
        <v>23.439417636861368</v>
      </c>
      <c r="P439" s="114">
        <v>2021</v>
      </c>
      <c r="Q439" s="119">
        <v>7966</v>
      </c>
      <c r="R439" s="113">
        <v>1</v>
      </c>
    </row>
    <row r="440" spans="1:18" ht="12.75" x14ac:dyDescent="0.2">
      <c r="A440" s="117" t="s">
        <v>1647</v>
      </c>
      <c r="B440" s="117" t="s">
        <v>1645</v>
      </c>
      <c r="C440" s="117" t="s">
        <v>1646</v>
      </c>
      <c r="D440" s="105" t="s">
        <v>1609</v>
      </c>
      <c r="E440" s="106">
        <v>1</v>
      </c>
      <c r="F440" s="107" t="s">
        <v>1643</v>
      </c>
      <c r="G440" s="104">
        <v>3.4279999999999999</v>
      </c>
      <c r="H440" s="114">
        <v>50683</v>
      </c>
      <c r="I440" s="115">
        <v>6.59</v>
      </c>
      <c r="J440" s="129">
        <v>2186</v>
      </c>
      <c r="K440" s="116">
        <v>-0.60015170676564034</v>
      </c>
      <c r="L440" s="117">
        <v>1.6660494568782109</v>
      </c>
      <c r="M440" s="118">
        <v>-27.771348357857381</v>
      </c>
      <c r="N440" s="117">
        <v>44.833301489257302</v>
      </c>
      <c r="O440" s="117">
        <v>26.909946342928187</v>
      </c>
      <c r="P440" s="114">
        <v>3866</v>
      </c>
      <c r="Q440" s="119">
        <v>12674</v>
      </c>
      <c r="R440" s="113">
        <v>1</v>
      </c>
    </row>
    <row r="441" spans="1:18" ht="12.75" x14ac:dyDescent="0.2">
      <c r="A441" s="117" t="s">
        <v>1647</v>
      </c>
      <c r="B441" s="117" t="s">
        <v>1645</v>
      </c>
      <c r="C441" s="117" t="s">
        <v>1646</v>
      </c>
      <c r="D441" s="105" t="s">
        <v>1609</v>
      </c>
      <c r="E441" s="106">
        <v>2</v>
      </c>
      <c r="F441" s="107" t="s">
        <v>1643</v>
      </c>
      <c r="G441" s="104">
        <v>2.5219999999999998</v>
      </c>
      <c r="H441" s="114">
        <v>50697</v>
      </c>
      <c r="I441" s="115">
        <v>4.2160000000000002</v>
      </c>
      <c r="J441" s="129">
        <v>2187</v>
      </c>
      <c r="K441" s="116">
        <v>2.3357269706837633</v>
      </c>
      <c r="L441" s="117">
        <v>1.2989116945338204</v>
      </c>
      <c r="M441" s="118">
        <v>-26.717946534185074</v>
      </c>
      <c r="N441" s="117">
        <v>33.395503814536767</v>
      </c>
      <c r="O441" s="117">
        <v>25.710372733630994</v>
      </c>
      <c r="P441" s="130">
        <v>1829</v>
      </c>
      <c r="Q441" s="133">
        <v>7579</v>
      </c>
      <c r="R441" s="113">
        <v>1</v>
      </c>
    </row>
    <row r="442" spans="1:18" ht="12.75" x14ac:dyDescent="0.2">
      <c r="A442" s="117" t="s">
        <v>1647</v>
      </c>
      <c r="B442" s="117" t="s">
        <v>1645</v>
      </c>
      <c r="C442" s="117" t="s">
        <v>1646</v>
      </c>
      <c r="D442" s="105" t="s">
        <v>1609</v>
      </c>
      <c r="E442" s="113">
        <v>3</v>
      </c>
      <c r="F442" s="107" t="s">
        <v>1643</v>
      </c>
      <c r="G442" s="104">
        <v>5.6050000000000004</v>
      </c>
      <c r="H442" s="130">
        <v>52470</v>
      </c>
      <c r="I442" s="131">
        <v>4.915</v>
      </c>
      <c r="J442" s="129">
        <v>2188</v>
      </c>
      <c r="K442" s="132">
        <v>-0.15013523879987711</v>
      </c>
      <c r="L442" s="132">
        <v>1.4029948416553535</v>
      </c>
      <c r="M442" s="132">
        <v>-27.004329540837055</v>
      </c>
      <c r="N442" s="132">
        <v>41.807898614290522</v>
      </c>
      <c r="O442" s="132">
        <v>29.79903943549969</v>
      </c>
      <c r="P442" s="130">
        <v>1893</v>
      </c>
      <c r="Q442" s="133">
        <v>9884</v>
      </c>
      <c r="R442" s="113">
        <v>3</v>
      </c>
    </row>
    <row r="443" spans="1:18" x14ac:dyDescent="0.25">
      <c r="A443" s="117" t="s">
        <v>1647</v>
      </c>
      <c r="B443" s="117" t="s">
        <v>1645</v>
      </c>
      <c r="C443" s="117" t="s">
        <v>1646</v>
      </c>
      <c r="D443" s="105" t="s">
        <v>1609</v>
      </c>
      <c r="E443" s="113">
        <v>3</v>
      </c>
      <c r="F443" s="107" t="s">
        <v>1643</v>
      </c>
      <c r="G443" s="104">
        <v>5.6050000000000004</v>
      </c>
      <c r="H443" s="122">
        <v>52806</v>
      </c>
      <c r="I443" s="123">
        <v>4.7119999999999997</v>
      </c>
      <c r="J443" s="124">
        <v>2188</v>
      </c>
      <c r="K443" s="123">
        <v>-0.265666666666666</v>
      </c>
      <c r="L443" s="123">
        <v>1.52109255626268</v>
      </c>
      <c r="M443" s="123">
        <v>-27.5161501407107</v>
      </c>
      <c r="N443" s="123">
        <v>44.201047080750101</v>
      </c>
      <c r="O443" s="123">
        <f>N443/L443</f>
        <v>29.058749185751026</v>
      </c>
      <c r="P443" s="122">
        <v>1338</v>
      </c>
      <c r="Q443" s="122">
        <v>8889</v>
      </c>
      <c r="R443" s="125" t="s">
        <v>1611</v>
      </c>
    </row>
    <row r="444" spans="1:18" x14ac:dyDescent="0.25">
      <c r="A444" s="117" t="s">
        <v>1647</v>
      </c>
      <c r="B444" s="117" t="s">
        <v>1645</v>
      </c>
      <c r="C444" s="117" t="s">
        <v>1646</v>
      </c>
      <c r="D444" s="105" t="s">
        <v>1609</v>
      </c>
      <c r="E444" s="113">
        <v>3</v>
      </c>
      <c r="F444" s="107" t="s">
        <v>1643</v>
      </c>
      <c r="G444" s="104">
        <v>5.6050000000000004</v>
      </c>
      <c r="H444" s="122">
        <v>52893</v>
      </c>
      <c r="I444" s="123">
        <v>4.1900000000000004</v>
      </c>
      <c r="J444" s="124">
        <v>2188.1</v>
      </c>
      <c r="K444" s="123">
        <v>0.32880169186651598</v>
      </c>
      <c r="L444" s="123">
        <v>1.7232744587484701</v>
      </c>
      <c r="M444" s="123">
        <v>-27.179642334626301</v>
      </c>
      <c r="N444" s="123">
        <v>42.281746544697803</v>
      </c>
      <c r="O444" s="123">
        <f>N444/L444</f>
        <v>24.535700816575073</v>
      </c>
      <c r="P444" s="122">
        <v>2096</v>
      </c>
      <c r="Q444" s="122">
        <v>8978</v>
      </c>
      <c r="R444" s="125" t="s">
        <v>1611</v>
      </c>
    </row>
    <row r="445" spans="1:18" ht="12.75" x14ac:dyDescent="0.2">
      <c r="A445" s="117" t="s">
        <v>1648</v>
      </c>
      <c r="B445" s="104" t="s">
        <v>1605</v>
      </c>
      <c r="C445" s="117" t="s">
        <v>1606</v>
      </c>
      <c r="D445" s="105" t="s">
        <v>1550</v>
      </c>
      <c r="E445" s="106">
        <v>1</v>
      </c>
      <c r="F445" s="107" t="s">
        <v>1643</v>
      </c>
      <c r="G445" s="104">
        <v>5.2000000000000005E-2</v>
      </c>
      <c r="H445" s="135">
        <v>50664</v>
      </c>
      <c r="I445" s="136">
        <v>0.95399999999999996</v>
      </c>
      <c r="J445" s="110">
        <v>2201</v>
      </c>
      <c r="K445" s="126">
        <v>1.341238303749505</v>
      </c>
      <c r="L445" s="104">
        <v>1.0552040356439683</v>
      </c>
      <c r="M445" s="127">
        <v>-26.21093616979806</v>
      </c>
      <c r="N445" s="104">
        <v>41.68105093951668</v>
      </c>
      <c r="O445" s="104">
        <v>39.500465816622501</v>
      </c>
      <c r="P445" s="135">
        <v>248</v>
      </c>
      <c r="Q445" s="113">
        <v>2407</v>
      </c>
      <c r="R445" s="113">
        <v>2</v>
      </c>
    </row>
    <row r="446" spans="1:18" ht="12.75" x14ac:dyDescent="0.2">
      <c r="A446" s="117" t="s">
        <v>1648</v>
      </c>
      <c r="B446" s="104" t="s">
        <v>1605</v>
      </c>
      <c r="C446" s="117" t="s">
        <v>1606</v>
      </c>
      <c r="D446" s="105" t="s">
        <v>1550</v>
      </c>
      <c r="E446" s="106">
        <v>1</v>
      </c>
      <c r="F446" s="107" t="s">
        <v>1643</v>
      </c>
      <c r="G446" s="104">
        <v>5.2000000000000005E-2</v>
      </c>
      <c r="H446" s="145">
        <v>54767</v>
      </c>
      <c r="I446" s="146">
        <v>4.5750000000000002</v>
      </c>
      <c r="J446" s="147">
        <v>2201</v>
      </c>
      <c r="K446" s="126">
        <v>1.9489642150472903</v>
      </c>
      <c r="L446" s="126">
        <v>0.80274228515857637</v>
      </c>
      <c r="M446" s="126">
        <v>-26.818918022405125</v>
      </c>
      <c r="N446" s="126">
        <v>34.455638786910228</v>
      </c>
      <c r="O446" s="126">
        <v>42.922416601118435</v>
      </c>
      <c r="P446" s="145">
        <v>994</v>
      </c>
      <c r="Q446" s="148">
        <v>8838</v>
      </c>
      <c r="R446" s="113" t="s">
        <v>1611</v>
      </c>
    </row>
    <row r="447" spans="1:18" ht="12.75" x14ac:dyDescent="0.2">
      <c r="A447" s="117" t="s">
        <v>1648</v>
      </c>
      <c r="B447" s="104" t="s">
        <v>1605</v>
      </c>
      <c r="C447" s="117" t="s">
        <v>1606</v>
      </c>
      <c r="D447" s="105" t="s">
        <v>1550</v>
      </c>
      <c r="E447" s="106">
        <v>2</v>
      </c>
      <c r="F447" s="107" t="s">
        <v>1643</v>
      </c>
      <c r="G447" s="104">
        <v>0.23299999999999998</v>
      </c>
      <c r="H447" s="135">
        <v>50719</v>
      </c>
      <c r="I447" s="136">
        <v>3.49</v>
      </c>
      <c r="J447" s="110">
        <v>2202</v>
      </c>
      <c r="K447" s="126">
        <v>4.4534207166958124</v>
      </c>
      <c r="L447" s="104">
        <v>1.3904842607286267</v>
      </c>
      <c r="M447" s="127">
        <v>-25.253679177601519</v>
      </c>
      <c r="N447" s="104">
        <v>30.186231384487037</v>
      </c>
      <c r="O447" s="104">
        <v>21.709149996900482</v>
      </c>
      <c r="P447" s="149">
        <v>1576</v>
      </c>
      <c r="Q447" s="150">
        <v>6029</v>
      </c>
      <c r="R447" s="113">
        <v>1</v>
      </c>
    </row>
    <row r="448" spans="1:18" ht="12.75" x14ac:dyDescent="0.2">
      <c r="A448" s="117" t="s">
        <v>1648</v>
      </c>
      <c r="B448" s="104" t="s">
        <v>1605</v>
      </c>
      <c r="C448" s="117" t="s">
        <v>1606</v>
      </c>
      <c r="D448" s="105" t="s">
        <v>1550</v>
      </c>
      <c r="E448" s="106">
        <v>3</v>
      </c>
      <c r="F448" s="107" t="s">
        <v>1643</v>
      </c>
      <c r="G448" s="104">
        <v>9.1999999999999998E-2</v>
      </c>
      <c r="H448" s="135">
        <v>50658</v>
      </c>
      <c r="I448" s="136">
        <v>5.86</v>
      </c>
      <c r="J448" s="110">
        <v>2203</v>
      </c>
      <c r="K448" s="126">
        <v>1.5038485630693645</v>
      </c>
      <c r="L448" s="104">
        <v>1.0642429475972954</v>
      </c>
      <c r="M448" s="127">
        <v>-25.519321219348544</v>
      </c>
      <c r="N448" s="104">
        <v>36.617343193652125</v>
      </c>
      <c r="O448" s="104">
        <v>34.406939953252063</v>
      </c>
      <c r="P448" s="135">
        <v>2076</v>
      </c>
      <c r="Q448" s="113">
        <v>10137</v>
      </c>
      <c r="R448" s="113">
        <v>1</v>
      </c>
    </row>
    <row r="449" spans="1:18" ht="12.75" x14ac:dyDescent="0.2">
      <c r="A449" s="117" t="s">
        <v>1648</v>
      </c>
      <c r="B449" s="104" t="s">
        <v>1605</v>
      </c>
      <c r="C449" s="117" t="s">
        <v>1606</v>
      </c>
      <c r="D449" s="105" t="s">
        <v>1608</v>
      </c>
      <c r="E449" s="106">
        <v>1</v>
      </c>
      <c r="F449" s="107" t="s">
        <v>1643</v>
      </c>
      <c r="G449" s="104">
        <v>0.308</v>
      </c>
      <c r="H449" s="135">
        <v>54768</v>
      </c>
      <c r="I449" s="136">
        <v>4.5199999999999996</v>
      </c>
      <c r="J449" s="135">
        <v>2204</v>
      </c>
      <c r="K449" s="104">
        <v>0.24309700450917893</v>
      </c>
      <c r="L449" s="104">
        <v>0.93331264992934959</v>
      </c>
      <c r="M449" s="104">
        <v>-24.845849793112762</v>
      </c>
      <c r="N449" s="104">
        <v>34.274339530123626</v>
      </c>
      <c r="O449" s="104">
        <v>36.723320457210285</v>
      </c>
      <c r="P449" s="135">
        <v>1172</v>
      </c>
      <c r="Q449" s="113">
        <v>8730</v>
      </c>
      <c r="R449" s="113" t="s">
        <v>1611</v>
      </c>
    </row>
    <row r="450" spans="1:18" ht="12.75" x14ac:dyDescent="0.2">
      <c r="A450" s="117" t="s">
        <v>1648</v>
      </c>
      <c r="B450" s="104" t="s">
        <v>1605</v>
      </c>
      <c r="C450" s="117" t="s">
        <v>1606</v>
      </c>
      <c r="D450" s="105" t="s">
        <v>1608</v>
      </c>
      <c r="E450" s="106">
        <v>1</v>
      </c>
      <c r="F450" s="107" t="s">
        <v>1643</v>
      </c>
      <c r="G450" s="104">
        <v>0.308</v>
      </c>
      <c r="H450" s="135">
        <v>50702</v>
      </c>
      <c r="I450" s="136">
        <v>1.4319999999999999</v>
      </c>
      <c r="J450" s="134">
        <v>2204</v>
      </c>
      <c r="K450" s="126">
        <v>1.5649184230672151</v>
      </c>
      <c r="L450" s="104">
        <v>1.4962248085444623</v>
      </c>
      <c r="M450" s="127">
        <v>-25.656237241639243</v>
      </c>
      <c r="N450" s="104">
        <v>41.297429071296605</v>
      </c>
      <c r="O450" s="104">
        <v>27.601085635968719</v>
      </c>
      <c r="P450" s="149">
        <v>647</v>
      </c>
      <c r="Q450" s="150">
        <v>3736</v>
      </c>
      <c r="R450" s="113">
        <v>2</v>
      </c>
    </row>
    <row r="451" spans="1:18" ht="12.75" x14ac:dyDescent="0.2">
      <c r="A451" s="117" t="s">
        <v>1648</v>
      </c>
      <c r="B451" s="104" t="s">
        <v>1605</v>
      </c>
      <c r="C451" s="117" t="s">
        <v>1606</v>
      </c>
      <c r="D451" s="105" t="s">
        <v>1608</v>
      </c>
      <c r="E451" s="106">
        <v>2</v>
      </c>
      <c r="F451" s="107" t="s">
        <v>1643</v>
      </c>
      <c r="G451" s="104">
        <v>4.4999999999999998E-2</v>
      </c>
      <c r="H451" s="145">
        <v>54757</v>
      </c>
      <c r="I451" s="146">
        <v>5.2869999999999999</v>
      </c>
      <c r="J451" s="145">
        <v>2205</v>
      </c>
      <c r="K451" s="126">
        <v>1.1486344444644319</v>
      </c>
      <c r="L451" s="126">
        <v>0.61577744331555639</v>
      </c>
      <c r="M451" s="126">
        <v>-25.97208292174388</v>
      </c>
      <c r="N451" s="126">
        <v>35.127805479771453</v>
      </c>
      <c r="O451" s="126">
        <v>57.046268682125366</v>
      </c>
      <c r="P451" s="145">
        <v>871</v>
      </c>
      <c r="Q451" s="148">
        <v>10000</v>
      </c>
      <c r="R451" s="113" t="s">
        <v>1611</v>
      </c>
    </row>
    <row r="452" spans="1:18" ht="12.75" x14ac:dyDescent="0.2">
      <c r="A452" s="117" t="s">
        <v>1648</v>
      </c>
      <c r="B452" s="104" t="s">
        <v>1605</v>
      </c>
      <c r="C452" s="117" t="s">
        <v>1606</v>
      </c>
      <c r="D452" s="105" t="s">
        <v>1608</v>
      </c>
      <c r="E452" s="106">
        <v>2</v>
      </c>
      <c r="F452" s="107" t="s">
        <v>1643</v>
      </c>
      <c r="G452" s="104">
        <v>4.4999999999999998E-2</v>
      </c>
      <c r="H452" s="135">
        <v>50746</v>
      </c>
      <c r="I452" s="136">
        <v>2.1589999999999998</v>
      </c>
      <c r="J452" s="134">
        <v>2205</v>
      </c>
      <c r="K452" s="126">
        <v>1.4739656003021961</v>
      </c>
      <c r="L452" s="104">
        <v>0.93241097077008739</v>
      </c>
      <c r="M452" s="127">
        <v>-26.682184767651915</v>
      </c>
      <c r="N452" s="104">
        <v>31.868597833780097</v>
      </c>
      <c r="O452" s="104">
        <v>34.178703203652255</v>
      </c>
      <c r="P452" s="135">
        <v>445</v>
      </c>
      <c r="Q452" s="113">
        <v>3871</v>
      </c>
      <c r="R452" s="113">
        <v>2</v>
      </c>
    </row>
    <row r="453" spans="1:18" ht="12.75" x14ac:dyDescent="0.2">
      <c r="A453" s="117" t="s">
        <v>1648</v>
      </c>
      <c r="B453" s="104" t="s">
        <v>1605</v>
      </c>
      <c r="C453" s="117" t="s">
        <v>1606</v>
      </c>
      <c r="D453" s="105" t="s">
        <v>1608</v>
      </c>
      <c r="E453" s="106">
        <v>3</v>
      </c>
      <c r="F453" s="107" t="s">
        <v>1643</v>
      </c>
      <c r="G453" s="104">
        <v>2.8000000000000001E-2</v>
      </c>
      <c r="H453" s="135">
        <v>54768</v>
      </c>
      <c r="I453" s="136">
        <v>4.5199999999999996</v>
      </c>
      <c r="J453" s="110">
        <v>2206</v>
      </c>
      <c r="K453" s="136">
        <v>0.24309700450917893</v>
      </c>
      <c r="L453" s="136">
        <v>0.93331264992934959</v>
      </c>
      <c r="M453" s="136">
        <v>-24.845849793112762</v>
      </c>
      <c r="N453" s="136">
        <v>34.274339530123626</v>
      </c>
      <c r="O453" s="136">
        <v>36.723320457210285</v>
      </c>
      <c r="P453" s="135">
        <v>1172</v>
      </c>
      <c r="Q453" s="135">
        <v>8730</v>
      </c>
      <c r="R453" s="113">
        <v>2</v>
      </c>
    </row>
    <row r="454" spans="1:18" ht="12.75" x14ac:dyDescent="0.2">
      <c r="A454" s="117" t="s">
        <v>1648</v>
      </c>
      <c r="B454" s="104" t="s">
        <v>1605</v>
      </c>
      <c r="C454" s="117" t="s">
        <v>1606</v>
      </c>
      <c r="D454" s="105" t="s">
        <v>1608</v>
      </c>
      <c r="E454" s="106">
        <v>3</v>
      </c>
      <c r="F454" s="107" t="s">
        <v>1643</v>
      </c>
      <c r="G454" s="104">
        <v>2.8000000000000001E-2</v>
      </c>
      <c r="H454" s="135">
        <v>54740</v>
      </c>
      <c r="I454" s="136">
        <v>5.319</v>
      </c>
      <c r="J454" s="147">
        <v>2206</v>
      </c>
      <c r="K454" s="104">
        <v>0.87246431236189637</v>
      </c>
      <c r="L454" s="104">
        <v>1.5374044498668953</v>
      </c>
      <c r="M454" s="104">
        <v>-24.369595665702779</v>
      </c>
      <c r="N454" s="104">
        <v>27.745704337045897</v>
      </c>
      <c r="O454" s="104">
        <v>18.047108123986536</v>
      </c>
      <c r="P454" s="135">
        <v>2493</v>
      </c>
      <c r="Q454" s="113">
        <v>8450</v>
      </c>
      <c r="R454" s="113" t="s">
        <v>1611</v>
      </c>
    </row>
    <row r="455" spans="1:18" ht="12.75" x14ac:dyDescent="0.2">
      <c r="A455" s="117" t="s">
        <v>1648</v>
      </c>
      <c r="B455" s="104" t="s">
        <v>1605</v>
      </c>
      <c r="C455" s="117" t="s">
        <v>1606</v>
      </c>
      <c r="D455" s="105" t="s">
        <v>1608</v>
      </c>
      <c r="E455" s="106">
        <v>3</v>
      </c>
      <c r="F455" s="107" t="s">
        <v>1643</v>
      </c>
      <c r="G455" s="104">
        <v>2.8000000000000001E-2</v>
      </c>
      <c r="H455" s="135">
        <v>50758</v>
      </c>
      <c r="I455" s="136">
        <v>2.5099999999999998</v>
      </c>
      <c r="J455" s="134">
        <v>2206</v>
      </c>
      <c r="K455" s="126">
        <v>1.9511906863906527</v>
      </c>
      <c r="L455" s="104">
        <v>1.0136076695682665</v>
      </c>
      <c r="M455" s="127">
        <v>-25.421463371970134</v>
      </c>
      <c r="N455" s="104">
        <v>38.926758460627077</v>
      </c>
      <c r="O455" s="104">
        <v>38.404167242743377</v>
      </c>
      <c r="P455" s="135">
        <v>624</v>
      </c>
      <c r="Q455" s="113">
        <v>5398</v>
      </c>
      <c r="R455" s="113">
        <v>2</v>
      </c>
    </row>
    <row r="456" spans="1:18" ht="12.75" x14ac:dyDescent="0.2">
      <c r="A456" s="117" t="s">
        <v>1648</v>
      </c>
      <c r="B456" s="104" t="s">
        <v>1605</v>
      </c>
      <c r="C456" s="117" t="s">
        <v>1606</v>
      </c>
      <c r="D456" s="105" t="s">
        <v>497</v>
      </c>
      <c r="E456" s="106">
        <v>1</v>
      </c>
      <c r="F456" s="107" t="s">
        <v>1643</v>
      </c>
      <c r="G456" s="104">
        <v>9.5000000000000001E-2</v>
      </c>
      <c r="H456" s="135">
        <v>54774</v>
      </c>
      <c r="I456" s="136">
        <v>5.2140000000000004</v>
      </c>
      <c r="J456" s="135">
        <v>2207</v>
      </c>
      <c r="K456" s="104">
        <v>0.35018338226322365</v>
      </c>
      <c r="L456" s="104">
        <v>0.80232033032220473</v>
      </c>
      <c r="M456" s="104">
        <v>-26.304457724425575</v>
      </c>
      <c r="N456" s="104">
        <v>29.023820352401096</v>
      </c>
      <c r="O456" s="104">
        <v>36.174853428860999</v>
      </c>
      <c r="P456" s="135">
        <v>1149</v>
      </c>
      <c r="Q456" s="113">
        <v>8523</v>
      </c>
      <c r="R456" s="113" t="s">
        <v>1611</v>
      </c>
    </row>
    <row r="457" spans="1:18" ht="12.75" x14ac:dyDescent="0.2">
      <c r="A457" s="117" t="s">
        <v>1648</v>
      </c>
      <c r="B457" s="104" t="s">
        <v>1605</v>
      </c>
      <c r="C457" s="117" t="s">
        <v>1606</v>
      </c>
      <c r="D457" s="105" t="s">
        <v>497</v>
      </c>
      <c r="E457" s="106">
        <v>1</v>
      </c>
      <c r="F457" s="107" t="s">
        <v>1643</v>
      </c>
      <c r="G457" s="104">
        <v>9.5000000000000001E-2</v>
      </c>
      <c r="H457" s="135">
        <v>50660</v>
      </c>
      <c r="I457" s="136">
        <v>0.95499999999999996</v>
      </c>
      <c r="J457" s="134">
        <v>2207</v>
      </c>
      <c r="K457" s="126">
        <v>2.9178532616428012</v>
      </c>
      <c r="L457" s="104">
        <v>1.3924180337229071</v>
      </c>
      <c r="M457" s="127">
        <v>-25.518314501807861</v>
      </c>
      <c r="N457" s="104">
        <v>38.674628129533545</v>
      </c>
      <c r="O457" s="104">
        <v>27.775156018433069</v>
      </c>
      <c r="P457" s="135">
        <v>352</v>
      </c>
      <c r="Q457" s="113">
        <v>2211</v>
      </c>
      <c r="R457" s="113">
        <v>2</v>
      </c>
    </row>
    <row r="458" spans="1:18" ht="12.75" x14ac:dyDescent="0.2">
      <c r="A458" s="117" t="s">
        <v>1648</v>
      </c>
      <c r="B458" s="104" t="s">
        <v>1605</v>
      </c>
      <c r="C458" s="117" t="s">
        <v>1606</v>
      </c>
      <c r="D458" s="105" t="s">
        <v>497</v>
      </c>
      <c r="E458" s="113">
        <v>2</v>
      </c>
      <c r="F458" s="107" t="s">
        <v>1643</v>
      </c>
      <c r="G458" s="104">
        <v>1.2E-2</v>
      </c>
      <c r="H458" s="135">
        <v>54749</v>
      </c>
      <c r="I458" s="136">
        <v>4.18</v>
      </c>
      <c r="J458" s="135">
        <v>2208</v>
      </c>
      <c r="K458" s="104">
        <v>0.77852889327940122</v>
      </c>
      <c r="L458" s="104">
        <v>2.0980920723005139</v>
      </c>
      <c r="M458" s="104">
        <v>-26.216487302892332</v>
      </c>
      <c r="N458" s="104">
        <v>38.376936360950367</v>
      </c>
      <c r="O458" s="104">
        <v>18.29134996867457</v>
      </c>
      <c r="P458" s="135">
        <v>2674</v>
      </c>
      <c r="Q458" s="113">
        <v>8968</v>
      </c>
      <c r="R458" s="113" t="s">
        <v>1611</v>
      </c>
    </row>
    <row r="459" spans="1:18" ht="12.75" x14ac:dyDescent="0.2">
      <c r="A459" s="117" t="s">
        <v>1648</v>
      </c>
      <c r="B459" s="104" t="s">
        <v>1605</v>
      </c>
      <c r="C459" s="117" t="s">
        <v>1606</v>
      </c>
      <c r="D459" s="105" t="s">
        <v>497</v>
      </c>
      <c r="E459" s="113">
        <v>2</v>
      </c>
      <c r="F459" s="107" t="s">
        <v>1643</v>
      </c>
      <c r="G459" s="104">
        <v>1.2E-2</v>
      </c>
      <c r="H459" s="135">
        <v>50771</v>
      </c>
      <c r="I459" s="136">
        <v>1.143</v>
      </c>
      <c r="J459" s="134">
        <v>2208</v>
      </c>
      <c r="K459" s="126">
        <v>1.5120264967386989</v>
      </c>
      <c r="L459" s="104">
        <v>2.5967896599537208</v>
      </c>
      <c r="M459" s="127">
        <v>-26.03987591464108</v>
      </c>
      <c r="N459" s="104">
        <v>38.394136555739671</v>
      </c>
      <c r="O459" s="104">
        <v>14.785231606484416</v>
      </c>
      <c r="P459" s="135">
        <v>726</v>
      </c>
      <c r="Q459" s="113">
        <v>2396</v>
      </c>
      <c r="R459" s="113">
        <v>2</v>
      </c>
    </row>
    <row r="460" spans="1:18" ht="12.75" x14ac:dyDescent="0.2">
      <c r="A460" s="117" t="s">
        <v>1648</v>
      </c>
      <c r="B460" s="104" t="s">
        <v>1605</v>
      </c>
      <c r="C460" s="117" t="s">
        <v>1606</v>
      </c>
      <c r="D460" s="105" t="s">
        <v>497</v>
      </c>
      <c r="E460" s="106">
        <v>3</v>
      </c>
      <c r="F460" s="107" t="s">
        <v>1643</v>
      </c>
      <c r="G460" s="104">
        <v>5.5E-2</v>
      </c>
      <c r="H460" s="135">
        <v>50729</v>
      </c>
      <c r="I460" s="136">
        <v>2.4140000000000001</v>
      </c>
      <c r="J460" s="110">
        <v>2209</v>
      </c>
      <c r="K460" s="126">
        <v>4.1739281450970562</v>
      </c>
      <c r="L460" s="104">
        <v>1.523132278164651</v>
      </c>
      <c r="M460" s="127">
        <v>-26.196900576230114</v>
      </c>
      <c r="N460" s="104">
        <v>36.132667205970577</v>
      </c>
      <c r="O460" s="104">
        <v>23.722606187237947</v>
      </c>
      <c r="P460" s="149">
        <v>1143</v>
      </c>
      <c r="Q460" s="150">
        <v>5118</v>
      </c>
      <c r="R460" s="119">
        <v>1</v>
      </c>
    </row>
    <row r="461" spans="1:18" ht="12.75" x14ac:dyDescent="0.2">
      <c r="A461" s="117" t="s">
        <v>1648</v>
      </c>
      <c r="B461" s="104" t="s">
        <v>1605</v>
      </c>
      <c r="C461" s="117" t="s">
        <v>1606</v>
      </c>
      <c r="D461" s="105" t="s">
        <v>1609</v>
      </c>
      <c r="E461" s="106">
        <v>1</v>
      </c>
      <c r="F461" s="107" t="s">
        <v>1643</v>
      </c>
      <c r="G461" s="104">
        <v>5.9000000000000004E-2</v>
      </c>
      <c r="H461" s="135">
        <v>50717</v>
      </c>
      <c r="I461" s="136">
        <v>8.1240000000000006</v>
      </c>
      <c r="J461" s="110">
        <v>2210</v>
      </c>
      <c r="K461" s="126">
        <v>-0.17953642782743595</v>
      </c>
      <c r="L461" s="104">
        <v>1.9999325620857298</v>
      </c>
      <c r="M461" s="127">
        <v>-25.843067229839374</v>
      </c>
      <c r="N461" s="104">
        <v>34.018880716749536</v>
      </c>
      <c r="O461" s="104">
        <v>17.010013918304946</v>
      </c>
      <c r="P461" s="149">
        <v>5787</v>
      </c>
      <c r="Q461" s="150">
        <v>12045</v>
      </c>
      <c r="R461" s="119">
        <v>1</v>
      </c>
    </row>
    <row r="462" spans="1:18" ht="12.75" x14ac:dyDescent="0.2">
      <c r="A462" s="117" t="s">
        <v>1648</v>
      </c>
      <c r="B462" s="104" t="s">
        <v>1605</v>
      </c>
      <c r="C462" s="117" t="s">
        <v>1606</v>
      </c>
      <c r="D462" s="105" t="s">
        <v>1609</v>
      </c>
      <c r="E462" s="106">
        <v>2</v>
      </c>
      <c r="F462" s="107" t="s">
        <v>1643</v>
      </c>
      <c r="G462" s="104">
        <v>0.127</v>
      </c>
      <c r="H462" s="135">
        <v>54756</v>
      </c>
      <c r="I462" s="136">
        <v>5.2450000000000001</v>
      </c>
      <c r="J462" s="135">
        <v>2211</v>
      </c>
      <c r="K462" s="104">
        <v>2.1086544274875321</v>
      </c>
      <c r="L462" s="104">
        <v>1.5746477882573588</v>
      </c>
      <c r="M462" s="104">
        <v>-24.039969062929067</v>
      </c>
      <c r="N462" s="104">
        <v>37.376545429269974</v>
      </c>
      <c r="O462" s="104">
        <v>23.736448053970271</v>
      </c>
      <c r="P462" s="135">
        <v>2517</v>
      </c>
      <c r="Q462" s="113">
        <v>10403</v>
      </c>
      <c r="R462" s="113" t="s">
        <v>1611</v>
      </c>
    </row>
    <row r="463" spans="1:18" ht="12.75" x14ac:dyDescent="0.2">
      <c r="A463" s="117" t="s">
        <v>1648</v>
      </c>
      <c r="B463" s="104" t="s">
        <v>1605</v>
      </c>
      <c r="C463" s="117" t="s">
        <v>1606</v>
      </c>
      <c r="D463" s="105" t="s">
        <v>1609</v>
      </c>
      <c r="E463" s="106">
        <v>2</v>
      </c>
      <c r="F463" s="107" t="s">
        <v>1643</v>
      </c>
      <c r="G463" s="104">
        <v>0.127</v>
      </c>
      <c r="H463" s="135">
        <v>50687</v>
      </c>
      <c r="I463" s="136">
        <v>2.8050000000000002</v>
      </c>
      <c r="J463" s="134">
        <v>2211</v>
      </c>
      <c r="K463" s="126">
        <v>6.5333681588661401</v>
      </c>
      <c r="L463" s="104">
        <v>1.2461107400951168</v>
      </c>
      <c r="M463" s="127">
        <v>-26.949866844659699</v>
      </c>
      <c r="N463" s="104">
        <v>27.911580487709898</v>
      </c>
      <c r="O463" s="104">
        <v>22.398956681473898</v>
      </c>
      <c r="P463" s="135">
        <v>1073</v>
      </c>
      <c r="Q463" s="113">
        <v>4599</v>
      </c>
      <c r="R463" s="119">
        <v>2</v>
      </c>
    </row>
    <row r="464" spans="1:18" ht="12.75" x14ac:dyDescent="0.2">
      <c r="A464" s="117" t="s">
        <v>1648</v>
      </c>
      <c r="B464" s="104" t="s">
        <v>1605</v>
      </c>
      <c r="C464" s="117" t="s">
        <v>1606</v>
      </c>
      <c r="D464" s="105" t="s">
        <v>1609</v>
      </c>
      <c r="E464" s="113">
        <v>3</v>
      </c>
      <c r="F464" s="107" t="s">
        <v>1643</v>
      </c>
      <c r="G464" s="104">
        <v>2.1999999999999999E-2</v>
      </c>
      <c r="H464" s="135">
        <v>50747</v>
      </c>
      <c r="I464" s="136">
        <v>1.851</v>
      </c>
      <c r="J464" s="110">
        <v>2212</v>
      </c>
      <c r="K464" s="126">
        <v>-1.0497646095643665</v>
      </c>
      <c r="L464" s="104">
        <v>2.4632629131262869</v>
      </c>
      <c r="M464" s="127">
        <v>-26.716590422433836</v>
      </c>
      <c r="N464" s="104">
        <v>33.828491947426656</v>
      </c>
      <c r="O464" s="104">
        <v>13.733203941471567</v>
      </c>
      <c r="P464" s="135">
        <v>1253</v>
      </c>
      <c r="Q464" s="113">
        <v>3519</v>
      </c>
      <c r="R464" s="113">
        <v>2</v>
      </c>
    </row>
    <row r="465" spans="1:18" ht="12.75" x14ac:dyDescent="0.2">
      <c r="A465" s="117" t="s">
        <v>1648</v>
      </c>
      <c r="B465" s="104" t="s">
        <v>1605</v>
      </c>
      <c r="C465" s="117" t="s">
        <v>1606</v>
      </c>
      <c r="D465" s="105" t="s">
        <v>1609</v>
      </c>
      <c r="E465" s="113">
        <v>3</v>
      </c>
      <c r="F465" s="107" t="s">
        <v>1643</v>
      </c>
      <c r="G465" s="104">
        <v>2.1999999999999999E-2</v>
      </c>
      <c r="H465" s="135">
        <v>54752</v>
      </c>
      <c r="I465" s="136">
        <v>5.4009999999999998</v>
      </c>
      <c r="J465" s="147">
        <v>2212</v>
      </c>
      <c r="K465" s="104">
        <v>1.7704869187905496</v>
      </c>
      <c r="L465" s="104">
        <v>2.2762623382316627</v>
      </c>
      <c r="M465" s="104">
        <v>-25.999426705050222</v>
      </c>
      <c r="N465" s="104">
        <v>34.205020641639308</v>
      </c>
      <c r="O465" s="104">
        <v>15.02683590864655</v>
      </c>
      <c r="P465" s="135">
        <v>3863</v>
      </c>
      <c r="Q465" s="113">
        <v>9964</v>
      </c>
      <c r="R465" s="113" t="s">
        <v>1611</v>
      </c>
    </row>
    <row r="466" spans="1:18" ht="12.75" x14ac:dyDescent="0.2">
      <c r="A466" s="117" t="s">
        <v>1648</v>
      </c>
      <c r="B466" s="104" t="s">
        <v>1605</v>
      </c>
      <c r="C466" s="117" t="s">
        <v>1610</v>
      </c>
      <c r="D466" s="105" t="s">
        <v>1550</v>
      </c>
      <c r="E466" s="106">
        <v>1</v>
      </c>
      <c r="F466" s="107" t="s">
        <v>1643</v>
      </c>
      <c r="G466" s="104">
        <v>1.4E-2</v>
      </c>
      <c r="H466" s="145">
        <v>54766</v>
      </c>
      <c r="I466" s="146">
        <v>5.1210000000000004</v>
      </c>
      <c r="J466" s="147">
        <v>2225</v>
      </c>
      <c r="K466" s="126">
        <v>2.8714100304373926</v>
      </c>
      <c r="L466" s="126">
        <v>0.54116760918675477</v>
      </c>
      <c r="M466" s="126">
        <v>-24.937654113180447</v>
      </c>
      <c r="N466" s="126">
        <v>27.168942247900503</v>
      </c>
      <c r="O466" s="126">
        <v>50.204302302439928</v>
      </c>
      <c r="P466" s="145">
        <v>710</v>
      </c>
      <c r="Q466" s="148">
        <v>8023</v>
      </c>
      <c r="R466" s="113" t="s">
        <v>1649</v>
      </c>
    </row>
    <row r="467" spans="1:18" ht="12.75" x14ac:dyDescent="0.2">
      <c r="A467" s="117" t="s">
        <v>1648</v>
      </c>
      <c r="B467" s="104" t="s">
        <v>1605</v>
      </c>
      <c r="C467" s="117" t="s">
        <v>1610</v>
      </c>
      <c r="D467" s="105" t="s">
        <v>1550</v>
      </c>
      <c r="E467" s="106">
        <v>2</v>
      </c>
      <c r="F467" s="107" t="s">
        <v>1643</v>
      </c>
      <c r="G467" s="104">
        <v>9.0999999999999998E-2</v>
      </c>
      <c r="H467" s="145">
        <v>54773</v>
      </c>
      <c r="I467" s="146">
        <v>6.5529999999999999</v>
      </c>
      <c r="J467" s="145">
        <v>2226</v>
      </c>
      <c r="K467" s="126">
        <v>0.86119206207199694</v>
      </c>
      <c r="L467" s="126">
        <v>0.45094508725058768</v>
      </c>
      <c r="M467" s="126">
        <v>-24.343713741281682</v>
      </c>
      <c r="N467" s="126">
        <v>33.167636304578785</v>
      </c>
      <c r="O467" s="126">
        <v>73.551386282533585</v>
      </c>
      <c r="P467" s="145">
        <v>746</v>
      </c>
      <c r="Q467" s="148">
        <v>11011</v>
      </c>
      <c r="R467" s="113" t="s">
        <v>1611</v>
      </c>
    </row>
    <row r="468" spans="1:18" ht="12.75" x14ac:dyDescent="0.2">
      <c r="A468" s="117" t="s">
        <v>1648</v>
      </c>
      <c r="B468" s="104" t="s">
        <v>1605</v>
      </c>
      <c r="C468" s="117" t="s">
        <v>1610</v>
      </c>
      <c r="D468" s="105" t="s">
        <v>1550</v>
      </c>
      <c r="E468" s="106">
        <v>2</v>
      </c>
      <c r="F468" s="107" t="s">
        <v>1643</v>
      </c>
      <c r="G468" s="104">
        <v>9.0999999999999998E-2</v>
      </c>
      <c r="H468" s="135">
        <v>50699</v>
      </c>
      <c r="I468" s="136">
        <v>3.5350000000000001</v>
      </c>
      <c r="J468" s="134">
        <v>2226</v>
      </c>
      <c r="K468" s="126">
        <v>2.4824286956578789</v>
      </c>
      <c r="L468" s="104">
        <v>0.5452431938744009</v>
      </c>
      <c r="M468" s="127">
        <v>-24.815969326966112</v>
      </c>
      <c r="N468" s="104">
        <v>39.765702521600986</v>
      </c>
      <c r="O468" s="104">
        <v>72.932047512657604</v>
      </c>
      <c r="P468" s="149">
        <v>598</v>
      </c>
      <c r="Q468" s="150">
        <v>7570</v>
      </c>
      <c r="R468" s="113">
        <v>2</v>
      </c>
    </row>
    <row r="469" spans="1:18" ht="12.75" x14ac:dyDescent="0.2">
      <c r="A469" s="117" t="s">
        <v>1648</v>
      </c>
      <c r="B469" s="104" t="s">
        <v>1605</v>
      </c>
      <c r="C469" s="117" t="s">
        <v>1610</v>
      </c>
      <c r="D469" s="105" t="s">
        <v>1550</v>
      </c>
      <c r="E469" s="106">
        <v>3</v>
      </c>
      <c r="F469" s="107" t="s">
        <v>1643</v>
      </c>
      <c r="G469" s="104">
        <v>7.6999999999999999E-2</v>
      </c>
      <c r="H469" s="135">
        <v>54772</v>
      </c>
      <c r="I469" s="136">
        <v>8.8510000000000009</v>
      </c>
      <c r="J469" s="135">
        <v>2227</v>
      </c>
      <c r="K469" s="104">
        <v>1.2190860087763034</v>
      </c>
      <c r="L469" s="104">
        <v>0.49040399964661524</v>
      </c>
      <c r="M469" s="104">
        <v>-25.745243155356707</v>
      </c>
      <c r="N469" s="104">
        <v>30.726160824773153</v>
      </c>
      <c r="O469" s="104">
        <v>62.654792470930907</v>
      </c>
      <c r="P469" s="135">
        <v>1208</v>
      </c>
      <c r="Q469" s="113">
        <v>12913</v>
      </c>
      <c r="R469" s="113" t="s">
        <v>1611</v>
      </c>
    </row>
    <row r="470" spans="1:18" ht="12.75" x14ac:dyDescent="0.2">
      <c r="A470" s="117" t="s">
        <v>1648</v>
      </c>
      <c r="B470" s="104" t="s">
        <v>1605</v>
      </c>
      <c r="C470" s="117" t="s">
        <v>1610</v>
      </c>
      <c r="D470" s="105" t="s">
        <v>1550</v>
      </c>
      <c r="E470" s="106">
        <v>3</v>
      </c>
      <c r="F470" s="107" t="s">
        <v>1643</v>
      </c>
      <c r="G470" s="104">
        <v>7.6999999999999999E-2</v>
      </c>
      <c r="H470" s="135">
        <v>50734</v>
      </c>
      <c r="I470" s="136">
        <v>2.86</v>
      </c>
      <c r="J470" s="134">
        <v>2227</v>
      </c>
      <c r="K470" s="126">
        <v>2.0425530314334508</v>
      </c>
      <c r="L470" s="104">
        <v>0.43304895987686348</v>
      </c>
      <c r="M470" s="127">
        <v>-25.726079448143867</v>
      </c>
      <c r="N470" s="104">
        <v>42.275828293877382</v>
      </c>
      <c r="O470" s="104">
        <v>97.6236689401088</v>
      </c>
      <c r="P470" s="149">
        <v>340</v>
      </c>
      <c r="Q470" s="150">
        <v>6638</v>
      </c>
      <c r="R470" s="113">
        <v>2</v>
      </c>
    </row>
    <row r="471" spans="1:18" ht="12.75" x14ac:dyDescent="0.2">
      <c r="A471" s="117" t="s">
        <v>1648</v>
      </c>
      <c r="B471" s="104" t="s">
        <v>1605</v>
      </c>
      <c r="C471" s="117" t="s">
        <v>1610</v>
      </c>
      <c r="D471" s="105" t="s">
        <v>1608</v>
      </c>
      <c r="E471" s="106">
        <v>1</v>
      </c>
      <c r="F471" s="107" t="s">
        <v>1643</v>
      </c>
      <c r="G471" s="104">
        <v>0.29699999999999999</v>
      </c>
      <c r="H471" s="135">
        <v>50751</v>
      </c>
      <c r="I471" s="136">
        <v>5.6470000000000002</v>
      </c>
      <c r="J471" s="110">
        <v>2228</v>
      </c>
      <c r="K471" s="126">
        <v>2.4235361703718654</v>
      </c>
      <c r="L471" s="104">
        <v>0.63833508228704894</v>
      </c>
      <c r="M471" s="127">
        <v>-23.983689570163378</v>
      </c>
      <c r="N471" s="104">
        <v>39.860108070116112</v>
      </c>
      <c r="O471" s="104">
        <v>62.443862441813387</v>
      </c>
      <c r="P471" s="135">
        <v>1027</v>
      </c>
      <c r="Q471" s="113">
        <v>10443</v>
      </c>
      <c r="R471" s="113">
        <v>1</v>
      </c>
    </row>
    <row r="472" spans="1:18" ht="12.75" x14ac:dyDescent="0.2">
      <c r="A472" s="117" t="s">
        <v>1648</v>
      </c>
      <c r="B472" s="104" t="s">
        <v>1605</v>
      </c>
      <c r="C472" s="117" t="s">
        <v>1610</v>
      </c>
      <c r="D472" s="105" t="s">
        <v>1608</v>
      </c>
      <c r="E472" s="106">
        <v>2</v>
      </c>
      <c r="F472" s="107" t="s">
        <v>1643</v>
      </c>
      <c r="G472" s="104">
        <v>0</v>
      </c>
      <c r="H472" s="113"/>
      <c r="I472" s="104"/>
      <c r="J472" s="110">
        <v>2229</v>
      </c>
      <c r="K472" s="126"/>
      <c r="L472" s="104"/>
      <c r="M472" s="127"/>
      <c r="N472" s="104"/>
      <c r="O472" s="104"/>
      <c r="P472" s="113"/>
      <c r="Q472" s="113"/>
      <c r="R472" s="113"/>
    </row>
    <row r="473" spans="1:18" ht="12.75" x14ac:dyDescent="0.2">
      <c r="A473" s="117" t="s">
        <v>1648</v>
      </c>
      <c r="B473" s="104" t="s">
        <v>1605</v>
      </c>
      <c r="C473" s="117" t="s">
        <v>1610</v>
      </c>
      <c r="D473" s="105" t="s">
        <v>1608</v>
      </c>
      <c r="E473" s="106">
        <v>3</v>
      </c>
      <c r="F473" s="107" t="s">
        <v>1643</v>
      </c>
      <c r="G473" s="104">
        <v>0</v>
      </c>
      <c r="H473" s="113"/>
      <c r="I473" s="104"/>
      <c r="J473" s="110">
        <v>2230</v>
      </c>
      <c r="K473" s="126"/>
      <c r="L473" s="104"/>
      <c r="M473" s="127"/>
      <c r="N473" s="104"/>
      <c r="O473" s="104"/>
      <c r="P473" s="113"/>
      <c r="Q473" s="113"/>
      <c r="R473" s="113"/>
    </row>
    <row r="474" spans="1:18" ht="12.75" x14ac:dyDescent="0.2">
      <c r="A474" s="117" t="s">
        <v>1648</v>
      </c>
      <c r="B474" s="104" t="s">
        <v>1605</v>
      </c>
      <c r="C474" s="117" t="s">
        <v>1610</v>
      </c>
      <c r="D474" s="105" t="s">
        <v>497</v>
      </c>
      <c r="E474" s="106">
        <v>1</v>
      </c>
      <c r="F474" s="107" t="s">
        <v>1643</v>
      </c>
      <c r="G474" s="104">
        <v>0</v>
      </c>
      <c r="H474" s="113"/>
      <c r="I474" s="104"/>
      <c r="J474" s="110">
        <v>2231</v>
      </c>
      <c r="K474" s="126"/>
      <c r="L474" s="104"/>
      <c r="M474" s="127"/>
      <c r="N474" s="104"/>
      <c r="O474" s="104"/>
      <c r="P474" s="113"/>
      <c r="Q474" s="113"/>
      <c r="R474" s="113"/>
    </row>
    <row r="475" spans="1:18" ht="12.75" x14ac:dyDescent="0.2">
      <c r="A475" s="117" t="s">
        <v>1648</v>
      </c>
      <c r="B475" s="104" t="s">
        <v>1605</v>
      </c>
      <c r="C475" s="117" t="s">
        <v>1610</v>
      </c>
      <c r="D475" s="105" t="s">
        <v>497</v>
      </c>
      <c r="E475" s="113">
        <v>2</v>
      </c>
      <c r="F475" s="107" t="s">
        <v>1643</v>
      </c>
      <c r="G475" s="104">
        <v>0</v>
      </c>
      <c r="H475" s="113"/>
      <c r="I475" s="104"/>
      <c r="J475" s="110">
        <v>2232</v>
      </c>
      <c r="K475" s="126"/>
      <c r="L475" s="104"/>
      <c r="M475" s="127"/>
      <c r="N475" s="104"/>
      <c r="O475" s="104"/>
      <c r="P475" s="113"/>
      <c r="Q475" s="113"/>
      <c r="R475" s="113"/>
    </row>
    <row r="476" spans="1:18" ht="12.75" x14ac:dyDescent="0.2">
      <c r="A476" s="117" t="s">
        <v>1648</v>
      </c>
      <c r="B476" s="104" t="s">
        <v>1605</v>
      </c>
      <c r="C476" s="117" t="s">
        <v>1610</v>
      </c>
      <c r="D476" s="105" t="s">
        <v>497</v>
      </c>
      <c r="E476" s="106">
        <v>3</v>
      </c>
      <c r="F476" s="107" t="s">
        <v>1643</v>
      </c>
      <c r="G476" s="104">
        <v>1.4999999999999999E-2</v>
      </c>
      <c r="H476" s="135">
        <v>50671</v>
      </c>
      <c r="I476" s="136">
        <v>1.855</v>
      </c>
      <c r="J476" s="110">
        <v>2233</v>
      </c>
      <c r="K476" s="126">
        <v>2.3673905870759668</v>
      </c>
      <c r="L476" s="104">
        <v>0.78870485596864492</v>
      </c>
      <c r="M476" s="127">
        <v>-26.024693424771627</v>
      </c>
      <c r="N476" s="104">
        <v>36.201248740928847</v>
      </c>
      <c r="O476" s="104">
        <v>45.899614370281036</v>
      </c>
      <c r="P476" s="135">
        <v>401</v>
      </c>
      <c r="Q476" s="113">
        <v>3972</v>
      </c>
      <c r="R476" s="113">
        <v>2</v>
      </c>
    </row>
    <row r="477" spans="1:18" ht="12.75" x14ac:dyDescent="0.2">
      <c r="A477" s="117" t="s">
        <v>1648</v>
      </c>
      <c r="B477" s="104" t="s">
        <v>1605</v>
      </c>
      <c r="C477" s="117" t="s">
        <v>1610</v>
      </c>
      <c r="D477" s="105" t="s">
        <v>497</v>
      </c>
      <c r="E477" s="106">
        <v>3</v>
      </c>
      <c r="F477" s="107" t="s">
        <v>1643</v>
      </c>
      <c r="G477" s="104">
        <v>1.4999999999999999E-2</v>
      </c>
      <c r="H477" s="135">
        <v>54775</v>
      </c>
      <c r="I477" s="136">
        <v>5.3230000000000004</v>
      </c>
      <c r="J477" s="147">
        <v>2233</v>
      </c>
      <c r="K477" s="104">
        <v>2.6825998380815772</v>
      </c>
      <c r="L477" s="104">
        <v>1.0202255356336754</v>
      </c>
      <c r="M477" s="104">
        <v>-25.554455770689042</v>
      </c>
      <c r="N477" s="104">
        <v>43.26948875193807</v>
      </c>
      <c r="O477" s="104">
        <v>42.411689612398135</v>
      </c>
      <c r="P477" s="135">
        <v>1558</v>
      </c>
      <c r="Q477" s="113">
        <v>11511</v>
      </c>
      <c r="R477" s="113" t="s">
        <v>1611</v>
      </c>
    </row>
    <row r="478" spans="1:18" ht="12.75" x14ac:dyDescent="0.2">
      <c r="A478" s="117" t="s">
        <v>1648</v>
      </c>
      <c r="B478" s="104" t="s">
        <v>1605</v>
      </c>
      <c r="C478" s="117" t="s">
        <v>1610</v>
      </c>
      <c r="D478" s="105" t="s">
        <v>1609</v>
      </c>
      <c r="E478" s="106">
        <v>1</v>
      </c>
      <c r="F478" s="107" t="s">
        <v>1643</v>
      </c>
      <c r="G478" s="104">
        <v>0.128</v>
      </c>
      <c r="H478" s="113"/>
      <c r="I478" s="104"/>
      <c r="J478" s="110">
        <v>2234</v>
      </c>
      <c r="K478" s="126"/>
      <c r="L478" s="104"/>
      <c r="M478" s="127"/>
      <c r="N478" s="104"/>
      <c r="O478" s="104"/>
      <c r="P478" s="113"/>
      <c r="Q478" s="113"/>
      <c r="R478" s="113"/>
    </row>
    <row r="479" spans="1:18" ht="12.75" x14ac:dyDescent="0.2">
      <c r="A479" s="117" t="s">
        <v>1648</v>
      </c>
      <c r="B479" s="104" t="s">
        <v>1605</v>
      </c>
      <c r="C479" s="117" t="s">
        <v>1610</v>
      </c>
      <c r="D479" s="105" t="s">
        <v>1609</v>
      </c>
      <c r="E479" s="106">
        <v>2</v>
      </c>
      <c r="F479" s="107" t="s">
        <v>1643</v>
      </c>
      <c r="G479" s="104">
        <v>0.186</v>
      </c>
      <c r="H479" s="113"/>
      <c r="I479" s="104"/>
      <c r="J479" s="110">
        <v>2235</v>
      </c>
      <c r="K479" s="126"/>
      <c r="L479" s="104"/>
      <c r="M479" s="127"/>
      <c r="N479" s="104"/>
      <c r="O479" s="104"/>
      <c r="P479" s="113"/>
      <c r="Q479" s="113"/>
      <c r="R479" s="113"/>
    </row>
    <row r="480" spans="1:18" ht="12.75" x14ac:dyDescent="0.2">
      <c r="A480" s="117" t="s">
        <v>1648</v>
      </c>
      <c r="B480" s="104" t="s">
        <v>1605</v>
      </c>
      <c r="C480" s="117" t="s">
        <v>1610</v>
      </c>
      <c r="D480" s="105" t="s">
        <v>1609</v>
      </c>
      <c r="E480" s="113">
        <v>3</v>
      </c>
      <c r="F480" s="107" t="s">
        <v>1643</v>
      </c>
      <c r="G480" s="104">
        <v>2.028</v>
      </c>
      <c r="H480" s="135">
        <v>50759</v>
      </c>
      <c r="I480" s="136">
        <v>6.1689999999999996</v>
      </c>
      <c r="J480" s="110">
        <v>2236</v>
      </c>
      <c r="K480" s="126">
        <v>1.7745490901084224</v>
      </c>
      <c r="L480" s="104">
        <v>1.429360891458417</v>
      </c>
      <c r="M480" s="127">
        <v>-27.838234502031355</v>
      </c>
      <c r="N480" s="104">
        <v>32.150585502636268</v>
      </c>
      <c r="O480" s="104">
        <v>22.492979690966724</v>
      </c>
      <c r="P480" s="135">
        <v>2684</v>
      </c>
      <c r="Q480" s="113">
        <v>9383</v>
      </c>
      <c r="R480" s="113">
        <v>1</v>
      </c>
    </row>
    <row r="481" spans="1:18" ht="12.75" x14ac:dyDescent="0.2">
      <c r="A481" s="117" t="s">
        <v>1648</v>
      </c>
      <c r="B481" s="117" t="s">
        <v>1645</v>
      </c>
      <c r="C481" s="117" t="s">
        <v>1646</v>
      </c>
      <c r="D481" s="105" t="s">
        <v>1550</v>
      </c>
      <c r="E481" s="106">
        <v>1</v>
      </c>
      <c r="F481" s="107" t="s">
        <v>1643</v>
      </c>
      <c r="G481" s="104">
        <v>1.7950000000000002</v>
      </c>
      <c r="H481" s="113"/>
      <c r="I481" s="104"/>
      <c r="J481" s="110">
        <v>2249</v>
      </c>
      <c r="K481" s="126"/>
      <c r="L481" s="104"/>
      <c r="M481" s="127"/>
      <c r="N481" s="104"/>
      <c r="O481" s="104"/>
      <c r="P481" s="113"/>
      <c r="Q481" s="113"/>
      <c r="R481" s="113"/>
    </row>
    <row r="482" spans="1:18" ht="12.75" x14ac:dyDescent="0.2">
      <c r="A482" s="117" t="s">
        <v>1648</v>
      </c>
      <c r="B482" s="117" t="s">
        <v>1645</v>
      </c>
      <c r="C482" s="117" t="s">
        <v>1646</v>
      </c>
      <c r="D482" s="105" t="s">
        <v>1550</v>
      </c>
      <c r="E482" s="106">
        <v>2</v>
      </c>
      <c r="F482" s="107" t="s">
        <v>1643</v>
      </c>
      <c r="G482" s="104">
        <v>2.0350000000000001</v>
      </c>
      <c r="H482" s="135">
        <v>54750</v>
      </c>
      <c r="I482" s="136">
        <v>5.3730000000000002</v>
      </c>
      <c r="J482" s="135">
        <v>2250</v>
      </c>
      <c r="K482" s="104">
        <v>0.65359478589968267</v>
      </c>
      <c r="L482" s="104">
        <v>0.74383673756011948</v>
      </c>
      <c r="M482" s="104">
        <v>-25.743403628808917</v>
      </c>
      <c r="N482" s="104">
        <v>28.340577629278762</v>
      </c>
      <c r="O482" s="104">
        <v>38.100534967175079</v>
      </c>
      <c r="P482" s="135">
        <v>1114</v>
      </c>
      <c r="Q482" s="113">
        <v>8664</v>
      </c>
      <c r="R482" s="113">
        <v>2</v>
      </c>
    </row>
    <row r="483" spans="1:18" ht="12.75" x14ac:dyDescent="0.2">
      <c r="A483" s="117" t="s">
        <v>1648</v>
      </c>
      <c r="B483" s="117" t="s">
        <v>1645</v>
      </c>
      <c r="C483" s="117" t="s">
        <v>1646</v>
      </c>
      <c r="D483" s="105" t="s">
        <v>1550</v>
      </c>
      <c r="E483" s="106">
        <v>2</v>
      </c>
      <c r="F483" s="107" t="s">
        <v>1643</v>
      </c>
      <c r="G483" s="104">
        <v>2.0350000000000001</v>
      </c>
      <c r="H483" s="135">
        <v>50765</v>
      </c>
      <c r="I483" s="136">
        <v>3.28</v>
      </c>
      <c r="J483" s="134">
        <v>2250</v>
      </c>
      <c r="K483" s="126">
        <v>1.7355122732504711</v>
      </c>
      <c r="L483" s="104">
        <v>0.83404902015584403</v>
      </c>
      <c r="M483" s="127">
        <v>-25.671860011676269</v>
      </c>
      <c r="N483" s="104">
        <v>25.016319176645968</v>
      </c>
      <c r="O483" s="104">
        <v>29.993823590814372</v>
      </c>
      <c r="P483" s="135">
        <v>674</v>
      </c>
      <c r="Q483" s="113">
        <v>4562</v>
      </c>
      <c r="R483" s="113" t="s">
        <v>1611</v>
      </c>
    </row>
    <row r="484" spans="1:18" ht="12.75" x14ac:dyDescent="0.2">
      <c r="A484" s="117" t="s">
        <v>1648</v>
      </c>
      <c r="B484" s="117" t="s">
        <v>1645</v>
      </c>
      <c r="C484" s="117" t="s">
        <v>1646</v>
      </c>
      <c r="D484" s="105" t="s">
        <v>1550</v>
      </c>
      <c r="E484" s="106">
        <v>3</v>
      </c>
      <c r="F484" s="107" t="s">
        <v>1643</v>
      </c>
      <c r="G484" s="104">
        <v>3.5170000000000003</v>
      </c>
      <c r="H484" s="135">
        <v>50727</v>
      </c>
      <c r="I484" s="136">
        <v>11.294</v>
      </c>
      <c r="J484" s="110">
        <v>2251</v>
      </c>
      <c r="K484" s="126">
        <v>1.5205323371332315</v>
      </c>
      <c r="L484" s="104">
        <v>0.52184360220566528</v>
      </c>
      <c r="M484" s="127">
        <v>-26.098690315813769</v>
      </c>
      <c r="N484" s="104">
        <v>29.905002662591937</v>
      </c>
      <c r="O484" s="104">
        <v>57.306446866825802</v>
      </c>
      <c r="P484" s="149">
        <v>2014</v>
      </c>
      <c r="Q484" s="150">
        <v>13510</v>
      </c>
      <c r="R484" s="113">
        <v>1</v>
      </c>
    </row>
    <row r="485" spans="1:18" ht="12.75" x14ac:dyDescent="0.2">
      <c r="A485" s="117" t="s">
        <v>1648</v>
      </c>
      <c r="B485" s="117" t="s">
        <v>1645</v>
      </c>
      <c r="C485" s="117" t="s">
        <v>1646</v>
      </c>
      <c r="D485" s="105" t="s">
        <v>1608</v>
      </c>
      <c r="E485" s="106">
        <v>1</v>
      </c>
      <c r="F485" s="107" t="s">
        <v>1643</v>
      </c>
      <c r="G485" s="104">
        <v>1.8579999999999999</v>
      </c>
      <c r="H485" s="149">
        <v>52471</v>
      </c>
      <c r="I485" s="151">
        <v>4.8330000000000002</v>
      </c>
      <c r="J485" s="110">
        <v>2252</v>
      </c>
      <c r="K485" s="152">
        <v>1.0516128105441498</v>
      </c>
      <c r="L485" s="152">
        <v>0.75557305554083909</v>
      </c>
      <c r="M485" s="152">
        <v>-26.043293783015031</v>
      </c>
      <c r="N485" s="152">
        <v>35.73027249791128</v>
      </c>
      <c r="O485" s="152">
        <v>47.288971246249055</v>
      </c>
      <c r="P485" s="149">
        <v>929</v>
      </c>
      <c r="Q485" s="150">
        <v>8640</v>
      </c>
      <c r="R485" s="113">
        <v>3</v>
      </c>
    </row>
    <row r="486" spans="1:18" x14ac:dyDescent="0.25">
      <c r="A486" s="117" t="s">
        <v>1648</v>
      </c>
      <c r="B486" s="117" t="s">
        <v>1645</v>
      </c>
      <c r="C486" s="117" t="s">
        <v>1646</v>
      </c>
      <c r="D486" s="105" t="s">
        <v>1608</v>
      </c>
      <c r="E486" s="106">
        <v>1</v>
      </c>
      <c r="F486" s="107" t="s">
        <v>1643</v>
      </c>
      <c r="G486" s="104">
        <v>1.8579999999999999</v>
      </c>
      <c r="H486" s="122">
        <v>52793</v>
      </c>
      <c r="I486" s="123">
        <v>4.6109999999999998</v>
      </c>
      <c r="J486" s="124">
        <v>2252</v>
      </c>
      <c r="K486" s="123">
        <v>0.666333333333333</v>
      </c>
      <c r="L486" s="123">
        <v>0.71168825839055205</v>
      </c>
      <c r="M486" s="123">
        <v>-26.1990071793048</v>
      </c>
      <c r="N486" s="123">
        <v>36.971373524296602</v>
      </c>
      <c r="O486" s="123">
        <f>N486/L486</f>
        <v>51.948831652647385</v>
      </c>
      <c r="P486" s="122">
        <v>1834</v>
      </c>
      <c r="Q486" s="122">
        <v>8096</v>
      </c>
      <c r="R486" s="125" t="s">
        <v>1611</v>
      </c>
    </row>
    <row r="487" spans="1:18" x14ac:dyDescent="0.25">
      <c r="A487" s="117" t="s">
        <v>1648</v>
      </c>
      <c r="B487" s="117" t="s">
        <v>1645</v>
      </c>
      <c r="C487" s="117" t="s">
        <v>1646</v>
      </c>
      <c r="D487" s="105" t="s">
        <v>1608</v>
      </c>
      <c r="E487" s="106">
        <v>1</v>
      </c>
      <c r="F487" s="107" t="s">
        <v>1643</v>
      </c>
      <c r="G487" s="104">
        <v>1.8579999999999999</v>
      </c>
      <c r="H487" s="122">
        <v>52918</v>
      </c>
      <c r="I487" s="123">
        <v>4.351</v>
      </c>
      <c r="J487" s="124">
        <v>2252.1</v>
      </c>
      <c r="K487" s="123">
        <v>0.61922717180160802</v>
      </c>
      <c r="L487" s="123">
        <v>0.77400524026612505</v>
      </c>
      <c r="M487" s="123">
        <v>-26.2535026802529</v>
      </c>
      <c r="N487" s="123">
        <v>33.978998028914702</v>
      </c>
      <c r="O487" s="123">
        <f>N487/L487</f>
        <v>43.900217028545896</v>
      </c>
      <c r="P487" s="122">
        <v>870</v>
      </c>
      <c r="Q487" s="122">
        <v>7863</v>
      </c>
      <c r="R487" s="125" t="s">
        <v>1611</v>
      </c>
    </row>
    <row r="488" spans="1:18" ht="12.75" x14ac:dyDescent="0.2">
      <c r="A488" s="117" t="s">
        <v>1648</v>
      </c>
      <c r="B488" s="117" t="s">
        <v>1645</v>
      </c>
      <c r="C488" s="117" t="s">
        <v>1646</v>
      </c>
      <c r="D488" s="105" t="s">
        <v>1608</v>
      </c>
      <c r="E488" s="106">
        <v>2</v>
      </c>
      <c r="F488" s="107" t="s">
        <v>1643</v>
      </c>
      <c r="G488" s="104">
        <v>1.4990000000000001</v>
      </c>
      <c r="H488" s="135">
        <v>50764</v>
      </c>
      <c r="I488" s="136">
        <v>8.3539999999999992</v>
      </c>
      <c r="J488" s="110">
        <v>2253</v>
      </c>
      <c r="K488" s="126">
        <v>1.067006784558052</v>
      </c>
      <c r="L488" s="104">
        <v>1.0866657447011334</v>
      </c>
      <c r="M488" s="127">
        <v>-27.371063393700158</v>
      </c>
      <c r="N488" s="104">
        <v>39.592567934644698</v>
      </c>
      <c r="O488" s="104">
        <v>36.434909380100017</v>
      </c>
      <c r="P488" s="135">
        <v>2836</v>
      </c>
      <c r="Q488" s="113">
        <v>13182</v>
      </c>
      <c r="R488" s="113">
        <v>1</v>
      </c>
    </row>
    <row r="489" spans="1:18" x14ac:dyDescent="0.25">
      <c r="A489" s="117" t="s">
        <v>1648</v>
      </c>
      <c r="B489" s="117" t="s">
        <v>1645</v>
      </c>
      <c r="C489" s="117" t="s">
        <v>1646</v>
      </c>
      <c r="D489" s="105" t="s">
        <v>1608</v>
      </c>
      <c r="E489" s="106">
        <v>3</v>
      </c>
      <c r="F489" s="107" t="s">
        <v>1643</v>
      </c>
      <c r="G489" s="104">
        <v>0.46900000000000003</v>
      </c>
      <c r="H489" s="135">
        <v>54748</v>
      </c>
      <c r="I489" s="136">
        <v>8.2959999999999994</v>
      </c>
      <c r="J489" s="135">
        <v>2254</v>
      </c>
      <c r="K489" s="104">
        <v>0.10595129264873626</v>
      </c>
      <c r="L489" s="104">
        <v>0.52111539034337762</v>
      </c>
      <c r="M489" s="104">
        <v>-25.467973189745734</v>
      </c>
      <c r="N489" s="104">
        <v>27.024651703601581</v>
      </c>
      <c r="O489" s="104">
        <v>51.859246923784532</v>
      </c>
      <c r="P489" s="135">
        <v>1233</v>
      </c>
      <c r="Q489" s="113">
        <v>11426</v>
      </c>
      <c r="R489" s="153">
        <v>2</v>
      </c>
    </row>
    <row r="490" spans="1:18" ht="12.75" x14ac:dyDescent="0.2">
      <c r="A490" s="117" t="s">
        <v>1648</v>
      </c>
      <c r="B490" s="117" t="s">
        <v>1645</v>
      </c>
      <c r="C490" s="117" t="s">
        <v>1646</v>
      </c>
      <c r="D490" s="105" t="s">
        <v>1608</v>
      </c>
      <c r="E490" s="106">
        <v>3</v>
      </c>
      <c r="F490" s="107" t="s">
        <v>1643</v>
      </c>
      <c r="G490" s="104">
        <v>0.46900000000000003</v>
      </c>
      <c r="H490" s="135">
        <v>50709</v>
      </c>
      <c r="I490" s="136">
        <v>5.0190000000000001</v>
      </c>
      <c r="J490" s="134">
        <v>2254</v>
      </c>
      <c r="K490" s="126">
        <v>1.015591975907042</v>
      </c>
      <c r="L490" s="104">
        <v>0.46703016171647088</v>
      </c>
      <c r="M490" s="127">
        <v>-25.276399078296787</v>
      </c>
      <c r="N490" s="104">
        <v>24.897945533713632</v>
      </c>
      <c r="O490" s="104">
        <v>53.311215366062186</v>
      </c>
      <c r="P490" s="149">
        <v>726</v>
      </c>
      <c r="Q490" s="150">
        <v>6897</v>
      </c>
      <c r="R490" s="113" t="s">
        <v>1611</v>
      </c>
    </row>
    <row r="491" spans="1:18" ht="12.75" x14ac:dyDescent="0.2">
      <c r="A491" s="117" t="s">
        <v>1648</v>
      </c>
      <c r="B491" s="117" t="s">
        <v>1645</v>
      </c>
      <c r="C491" s="117" t="s">
        <v>1646</v>
      </c>
      <c r="D491" s="105" t="s">
        <v>497</v>
      </c>
      <c r="E491" s="106">
        <v>1</v>
      </c>
      <c r="F491" s="107" t="s">
        <v>1643</v>
      </c>
      <c r="G491" s="104">
        <v>1.9859999999999998</v>
      </c>
      <c r="H491" s="149">
        <v>52454</v>
      </c>
      <c r="I491" s="151">
        <v>5.1829999999999998</v>
      </c>
      <c r="J491" s="110">
        <v>2255</v>
      </c>
      <c r="K491" s="152">
        <v>0.4094947417929784</v>
      </c>
      <c r="L491" s="152">
        <v>0.79428699214315113</v>
      </c>
      <c r="M491" s="152">
        <v>-26.226901665989434</v>
      </c>
      <c r="N491" s="152">
        <v>32.65449252294885</v>
      </c>
      <c r="O491" s="152">
        <v>41.111705020927324</v>
      </c>
      <c r="P491" s="149">
        <v>1136</v>
      </c>
      <c r="Q491" s="150">
        <v>8688</v>
      </c>
      <c r="R491" s="113">
        <v>3</v>
      </c>
    </row>
    <row r="492" spans="1:18" x14ac:dyDescent="0.25">
      <c r="A492" s="117" t="s">
        <v>1648</v>
      </c>
      <c r="B492" s="117" t="s">
        <v>1645</v>
      </c>
      <c r="C492" s="117" t="s">
        <v>1646</v>
      </c>
      <c r="D492" s="105" t="s">
        <v>497</v>
      </c>
      <c r="E492" s="106">
        <v>1</v>
      </c>
      <c r="F492" s="107" t="s">
        <v>1643</v>
      </c>
      <c r="G492" s="104">
        <v>1.9859999999999998</v>
      </c>
      <c r="H492" s="122">
        <v>52818</v>
      </c>
      <c r="I492" s="123">
        <v>4.2960000000000003</v>
      </c>
      <c r="J492" s="124">
        <v>2255</v>
      </c>
      <c r="K492" s="123">
        <v>0.50433333333333297</v>
      </c>
      <c r="L492" s="123">
        <v>0.74929535416133297</v>
      </c>
      <c r="M492" s="123">
        <v>-26.2943857114143</v>
      </c>
      <c r="N492" s="123">
        <v>35.110828812973701</v>
      </c>
      <c r="O492" s="123">
        <f>N492/L492</f>
        <v>46.85846324547461</v>
      </c>
      <c r="P492" s="122">
        <v>1796</v>
      </c>
      <c r="Q492" s="122">
        <v>8920</v>
      </c>
      <c r="R492" s="125" t="s">
        <v>1611</v>
      </c>
    </row>
    <row r="493" spans="1:18" x14ac:dyDescent="0.25">
      <c r="A493" s="117" t="s">
        <v>1648</v>
      </c>
      <c r="B493" s="117" t="s">
        <v>1645</v>
      </c>
      <c r="C493" s="117" t="s">
        <v>1646</v>
      </c>
      <c r="D493" s="105" t="s">
        <v>497</v>
      </c>
      <c r="E493" s="106">
        <v>1</v>
      </c>
      <c r="F493" s="107" t="s">
        <v>1643</v>
      </c>
      <c r="G493" s="104">
        <v>1.9859999999999998</v>
      </c>
      <c r="H493" s="122">
        <v>52887</v>
      </c>
      <c r="I493" s="123">
        <v>4.4160000000000004</v>
      </c>
      <c r="J493" s="124">
        <v>2255.1</v>
      </c>
      <c r="K493" s="123">
        <v>0.30427251281794399</v>
      </c>
      <c r="L493" s="123">
        <v>0.80798607455710503</v>
      </c>
      <c r="M493" s="123">
        <v>-26.524640782589099</v>
      </c>
      <c r="N493" s="123">
        <v>33.296847222262002</v>
      </c>
      <c r="O493" s="123">
        <f>N493/L493</f>
        <v>41.209679561016642</v>
      </c>
      <c r="P493" s="122">
        <v>930</v>
      </c>
      <c r="Q493" s="122">
        <v>7806</v>
      </c>
      <c r="R493" s="125" t="s">
        <v>1611</v>
      </c>
    </row>
    <row r="494" spans="1:18" ht="12.75" x14ac:dyDescent="0.2">
      <c r="A494" s="117" t="s">
        <v>1648</v>
      </c>
      <c r="B494" s="117" t="s">
        <v>1645</v>
      </c>
      <c r="C494" s="117" t="s">
        <v>1646</v>
      </c>
      <c r="D494" s="105" t="s">
        <v>497</v>
      </c>
      <c r="E494" s="113">
        <v>2</v>
      </c>
      <c r="F494" s="107" t="s">
        <v>1643</v>
      </c>
      <c r="G494" s="104">
        <v>0.66100000000000003</v>
      </c>
      <c r="H494" s="135">
        <v>50752</v>
      </c>
      <c r="I494" s="136">
        <v>4.3600000000000003</v>
      </c>
      <c r="J494" s="110">
        <v>2256</v>
      </c>
      <c r="K494" s="126">
        <v>2.6070092096042377</v>
      </c>
      <c r="L494" s="104">
        <v>1.5100299230411616</v>
      </c>
      <c r="M494" s="127">
        <v>-27.066025412010937</v>
      </c>
      <c r="N494" s="104">
        <v>39.554034990760286</v>
      </c>
      <c r="O494" s="104">
        <v>26.194206079770574</v>
      </c>
      <c r="P494" s="135">
        <v>2017</v>
      </c>
      <c r="Q494" s="113">
        <v>8631</v>
      </c>
      <c r="R494" s="113">
        <v>1</v>
      </c>
    </row>
    <row r="495" spans="1:18" ht="12.75" x14ac:dyDescent="0.2">
      <c r="A495" s="117" t="s">
        <v>1648</v>
      </c>
      <c r="B495" s="117" t="s">
        <v>1645</v>
      </c>
      <c r="C495" s="117" t="s">
        <v>1646</v>
      </c>
      <c r="D495" s="105" t="s">
        <v>497</v>
      </c>
      <c r="E495" s="106">
        <v>3</v>
      </c>
      <c r="F495" s="107" t="s">
        <v>1643</v>
      </c>
      <c r="G495" s="104">
        <v>1.4179999999999999</v>
      </c>
      <c r="H495" s="149">
        <v>52469</v>
      </c>
      <c r="I495" s="151">
        <v>4.1779999999999999</v>
      </c>
      <c r="J495" s="110">
        <v>2257</v>
      </c>
      <c r="K495" s="152">
        <v>3.2596843222934373</v>
      </c>
      <c r="L495" s="152">
        <v>1.478413746563755</v>
      </c>
      <c r="M495" s="152">
        <v>-26.078365298659079</v>
      </c>
      <c r="N495" s="152">
        <v>34.140850736015402</v>
      </c>
      <c r="O495" s="152">
        <v>23.092893187288226</v>
      </c>
      <c r="P495" s="149">
        <v>1670</v>
      </c>
      <c r="Q495" s="150">
        <v>7479</v>
      </c>
      <c r="R495" s="113">
        <v>3</v>
      </c>
    </row>
    <row r="496" spans="1:18" x14ac:dyDescent="0.25">
      <c r="A496" s="117" t="s">
        <v>1648</v>
      </c>
      <c r="B496" s="117" t="s">
        <v>1645</v>
      </c>
      <c r="C496" s="117" t="s">
        <v>1646</v>
      </c>
      <c r="D496" s="105" t="s">
        <v>497</v>
      </c>
      <c r="E496" s="106">
        <v>3</v>
      </c>
      <c r="F496" s="107" t="s">
        <v>1643</v>
      </c>
      <c r="G496" s="104">
        <v>1.4179999999999999</v>
      </c>
      <c r="H496" s="122">
        <v>52822</v>
      </c>
      <c r="I496" s="123">
        <v>4.4210000000000003</v>
      </c>
      <c r="J496" s="124">
        <v>2257</v>
      </c>
      <c r="K496" s="123">
        <v>2.66733333333333</v>
      </c>
      <c r="L496" s="123">
        <v>1.3923247114466499</v>
      </c>
      <c r="M496" s="123">
        <v>-26.2313860603523</v>
      </c>
      <c r="N496" s="123">
        <v>35.637267392134603</v>
      </c>
      <c r="O496" s="123">
        <f>N496/L496</f>
        <v>25.595514537055696</v>
      </c>
      <c r="P496" s="122">
        <v>1953</v>
      </c>
      <c r="Q496" s="122">
        <v>9487</v>
      </c>
      <c r="R496" s="125" t="s">
        <v>1611</v>
      </c>
    </row>
    <row r="497" spans="1:18" x14ac:dyDescent="0.25">
      <c r="A497" s="117" t="s">
        <v>1648</v>
      </c>
      <c r="B497" s="117" t="s">
        <v>1645</v>
      </c>
      <c r="C497" s="117" t="s">
        <v>1646</v>
      </c>
      <c r="D497" s="105" t="s">
        <v>497</v>
      </c>
      <c r="E497" s="106">
        <v>3</v>
      </c>
      <c r="F497" s="107" t="s">
        <v>1643</v>
      </c>
      <c r="G497" s="104">
        <v>1.4179999999999999</v>
      </c>
      <c r="H497" s="122">
        <v>52922</v>
      </c>
      <c r="I497" s="123">
        <v>4.2610000000000001</v>
      </c>
      <c r="J497" s="124">
        <v>2257.1</v>
      </c>
      <c r="K497" s="123">
        <v>1.75051290952174</v>
      </c>
      <c r="L497" s="123">
        <v>0.80826757017831996</v>
      </c>
      <c r="M497" s="123">
        <v>-25.180245507764599</v>
      </c>
      <c r="N497" s="123">
        <v>35.085895501242298</v>
      </c>
      <c r="O497" s="123">
        <f>N497/L497</f>
        <v>43.408763132116817</v>
      </c>
      <c r="P497" s="122">
        <v>898</v>
      </c>
      <c r="Q497" s="122">
        <v>7962</v>
      </c>
      <c r="R497" s="125" t="s">
        <v>1611</v>
      </c>
    </row>
    <row r="498" spans="1:18" ht="12.75" x14ac:dyDescent="0.2">
      <c r="A498" s="117" t="s">
        <v>1648</v>
      </c>
      <c r="B498" s="117" t="s">
        <v>1645</v>
      </c>
      <c r="C498" s="117" t="s">
        <v>1646</v>
      </c>
      <c r="D498" s="105" t="s">
        <v>1609</v>
      </c>
      <c r="E498" s="106">
        <v>1</v>
      </c>
      <c r="F498" s="107" t="s">
        <v>1643</v>
      </c>
      <c r="G498" s="104">
        <v>1.181</v>
      </c>
      <c r="H498" s="135">
        <v>50730</v>
      </c>
      <c r="I498" s="136">
        <v>4.2119999999999997</v>
      </c>
      <c r="J498" s="110">
        <v>2258</v>
      </c>
      <c r="K498" s="126">
        <v>0.7847525676367636</v>
      </c>
      <c r="L498" s="104">
        <v>0.8704329077123536</v>
      </c>
      <c r="M498" s="127">
        <v>-27.146552896437033</v>
      </c>
      <c r="N498" s="104">
        <v>29.639421305796368</v>
      </c>
      <c r="O498" s="104">
        <v>34.051356564279985</v>
      </c>
      <c r="P498" s="149">
        <v>1173</v>
      </c>
      <c r="Q498" s="150">
        <v>6853</v>
      </c>
      <c r="R498" s="113">
        <v>1</v>
      </c>
    </row>
    <row r="499" spans="1:18" ht="12.75" x14ac:dyDescent="0.2">
      <c r="A499" s="117" t="s">
        <v>1648</v>
      </c>
      <c r="B499" s="117" t="s">
        <v>1645</v>
      </c>
      <c r="C499" s="117" t="s">
        <v>1646</v>
      </c>
      <c r="D499" s="105" t="s">
        <v>1609</v>
      </c>
      <c r="E499" s="106">
        <v>2</v>
      </c>
      <c r="F499" s="107" t="s">
        <v>1643</v>
      </c>
      <c r="G499" s="104">
        <v>2.5289999999999999</v>
      </c>
      <c r="H499" s="135">
        <v>50681</v>
      </c>
      <c r="I499" s="136">
        <v>4.68</v>
      </c>
      <c r="J499" s="110">
        <v>2259</v>
      </c>
      <c r="K499" s="126">
        <v>1.9055778936474246</v>
      </c>
      <c r="L499" s="104">
        <v>1.2683710045099073</v>
      </c>
      <c r="M499" s="127">
        <v>-27.125035696738617</v>
      </c>
      <c r="N499" s="104">
        <v>34.760049759018308</v>
      </c>
      <c r="O499" s="104">
        <v>27.405269937126505</v>
      </c>
      <c r="P499" s="135">
        <v>1947</v>
      </c>
      <c r="Q499" s="113">
        <v>8320</v>
      </c>
      <c r="R499" s="113">
        <v>1</v>
      </c>
    </row>
    <row r="500" spans="1:18" ht="12.75" x14ac:dyDescent="0.2">
      <c r="A500" s="117" t="s">
        <v>1648</v>
      </c>
      <c r="B500" s="117" t="s">
        <v>1645</v>
      </c>
      <c r="C500" s="117" t="s">
        <v>1646</v>
      </c>
      <c r="D500" s="105" t="s">
        <v>1609</v>
      </c>
      <c r="E500" s="113">
        <v>3</v>
      </c>
      <c r="F500" s="107" t="s">
        <v>1643</v>
      </c>
      <c r="G500" s="104">
        <v>2.8159999999999998</v>
      </c>
      <c r="H500" s="149">
        <v>52462</v>
      </c>
      <c r="I500" s="151">
        <v>4.6859999999999999</v>
      </c>
      <c r="J500" s="110">
        <v>2260</v>
      </c>
      <c r="K500" s="152">
        <v>1.6556442507651348</v>
      </c>
      <c r="L500" s="152">
        <v>1.5740728133754824</v>
      </c>
      <c r="M500" s="152">
        <v>-26.576615603413245</v>
      </c>
      <c r="N500" s="152">
        <v>36.193476195666605</v>
      </c>
      <c r="O500" s="152">
        <v>22.993520940147857</v>
      </c>
      <c r="P500" s="149">
        <v>2109</v>
      </c>
      <c r="Q500" s="150">
        <v>8680</v>
      </c>
      <c r="R500" s="113">
        <v>2</v>
      </c>
    </row>
    <row r="501" spans="1:18" x14ac:dyDescent="0.25">
      <c r="A501" s="117" t="s">
        <v>1648</v>
      </c>
      <c r="B501" s="117" t="s">
        <v>1645</v>
      </c>
      <c r="C501" s="117" t="s">
        <v>1646</v>
      </c>
      <c r="D501" s="105" t="s">
        <v>1609</v>
      </c>
      <c r="E501" s="113">
        <v>3</v>
      </c>
      <c r="F501" s="107" t="s">
        <v>1643</v>
      </c>
      <c r="G501" s="104">
        <v>2.8159999999999998</v>
      </c>
      <c r="H501" s="122">
        <v>52807</v>
      </c>
      <c r="I501" s="123">
        <v>4.4050000000000002</v>
      </c>
      <c r="J501" s="124">
        <v>2260</v>
      </c>
      <c r="K501" s="123">
        <v>1.4823333333333299</v>
      </c>
      <c r="L501" s="123">
        <v>1.48731166821473</v>
      </c>
      <c r="M501" s="123">
        <v>-26.649682961434198</v>
      </c>
      <c r="N501" s="123">
        <v>38.906397905766397</v>
      </c>
      <c r="O501" s="123">
        <f>N501/L501</f>
        <v>26.158873581935282</v>
      </c>
      <c r="P501" s="122">
        <v>2784</v>
      </c>
      <c r="Q501" s="122">
        <v>10731</v>
      </c>
      <c r="R501" s="125" t="s">
        <v>1611</v>
      </c>
    </row>
  </sheetData>
  <autoFilter ref="A1:R501"/>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638"/>
  <sheetViews>
    <sheetView zoomScale="96" zoomScaleNormal="96" workbookViewId="0"/>
  </sheetViews>
  <sheetFormatPr defaultRowHeight="12.75" x14ac:dyDescent="0.2"/>
  <cols>
    <col min="2" max="2" width="26.5703125" customWidth="1"/>
    <col min="3" max="3" width="51.85546875" customWidth="1"/>
    <col min="4" max="4" width="11.7109375" customWidth="1"/>
    <col min="5" max="5" width="13.85546875" customWidth="1"/>
  </cols>
  <sheetData>
    <row r="1" spans="1:14" x14ac:dyDescent="0.2">
      <c r="B1" s="14"/>
    </row>
    <row r="2" spans="1:14" ht="45" x14ac:dyDescent="0.2">
      <c r="A2" s="74" t="s">
        <v>246</v>
      </c>
      <c r="B2" s="75" t="s">
        <v>1299</v>
      </c>
      <c r="C2" s="75" t="s">
        <v>247</v>
      </c>
      <c r="D2" s="76" t="s">
        <v>248</v>
      </c>
      <c r="E2" s="76" t="s">
        <v>249</v>
      </c>
      <c r="F2" s="77" t="s">
        <v>250</v>
      </c>
      <c r="G2" s="75" t="s">
        <v>251</v>
      </c>
      <c r="H2" s="75" t="s">
        <v>252</v>
      </c>
      <c r="I2" s="75" t="s">
        <v>253</v>
      </c>
      <c r="J2" s="75" t="s">
        <v>254</v>
      </c>
      <c r="K2" s="78" t="s">
        <v>255</v>
      </c>
      <c r="L2" s="75" t="s">
        <v>256</v>
      </c>
      <c r="M2" s="75" t="s">
        <v>1300</v>
      </c>
      <c r="N2" s="75" t="s">
        <v>1340</v>
      </c>
    </row>
    <row r="3" spans="1:14" x14ac:dyDescent="0.2">
      <c r="A3">
        <v>1169</v>
      </c>
      <c r="B3" s="14" t="s">
        <v>1526</v>
      </c>
      <c r="C3" s="14" t="s">
        <v>1529</v>
      </c>
      <c r="D3">
        <v>68.99666666666667</v>
      </c>
      <c r="E3">
        <v>-150.28100000000001</v>
      </c>
      <c r="F3" t="s">
        <v>257</v>
      </c>
      <c r="G3" t="s">
        <v>1123</v>
      </c>
      <c r="H3" t="s">
        <v>257</v>
      </c>
      <c r="I3" t="s">
        <v>257</v>
      </c>
      <c r="J3" t="s">
        <v>1249</v>
      </c>
      <c r="K3" t="s">
        <v>257</v>
      </c>
      <c r="L3" t="s">
        <v>257</v>
      </c>
      <c r="M3" s="79" t="str">
        <f t="shared" ref="M3:M66" si="0">HYPERLINK("http://maps.google.com/maps?q="&amp;D3&amp;","&amp;E3,"View on Google Map")</f>
        <v>View on Google Map</v>
      </c>
    </row>
    <row r="4" spans="1:14" x14ac:dyDescent="0.2">
      <c r="A4">
        <v>1170</v>
      </c>
      <c r="B4" s="14" t="s">
        <v>1527</v>
      </c>
      <c r="C4" s="14" t="s">
        <v>1530</v>
      </c>
      <c r="D4">
        <v>68.952222222222218</v>
      </c>
      <c r="E4">
        <v>-150.21249999999998</v>
      </c>
      <c r="F4" t="s">
        <v>257</v>
      </c>
      <c r="G4" t="s">
        <v>1123</v>
      </c>
      <c r="H4" t="s">
        <v>257</v>
      </c>
      <c r="I4" t="s">
        <v>257</v>
      </c>
      <c r="J4" t="s">
        <v>1249</v>
      </c>
      <c r="K4" t="s">
        <v>257</v>
      </c>
      <c r="L4" t="s">
        <v>257</v>
      </c>
      <c r="M4" s="79" t="str">
        <f t="shared" si="0"/>
        <v>View on Google Map</v>
      </c>
    </row>
    <row r="5" spans="1:14" x14ac:dyDescent="0.2">
      <c r="A5">
        <v>1171</v>
      </c>
      <c r="B5" s="14" t="s">
        <v>1528</v>
      </c>
      <c r="C5" s="14" t="s">
        <v>1531</v>
      </c>
      <c r="D5">
        <v>68.934444444444452</v>
      </c>
      <c r="E5">
        <v>-150.2727777777778</v>
      </c>
      <c r="F5" t="s">
        <v>257</v>
      </c>
      <c r="G5" t="s">
        <v>1123</v>
      </c>
      <c r="H5" t="s">
        <v>257</v>
      </c>
      <c r="I5" t="s">
        <v>257</v>
      </c>
      <c r="J5" t="s">
        <v>1251</v>
      </c>
      <c r="K5" t="s">
        <v>257</v>
      </c>
      <c r="L5" t="s">
        <v>320</v>
      </c>
      <c r="M5" s="79" t="str">
        <f t="shared" si="0"/>
        <v>View on Google Map</v>
      </c>
    </row>
    <row r="6" spans="1:14" x14ac:dyDescent="0.2">
      <c r="A6">
        <v>518</v>
      </c>
      <c r="B6" t="s">
        <v>1081</v>
      </c>
      <c r="C6" t="s">
        <v>1070</v>
      </c>
      <c r="D6">
        <v>68.900986000000003</v>
      </c>
      <c r="E6">
        <v>-151.308469</v>
      </c>
      <c r="F6">
        <v>350</v>
      </c>
      <c r="G6" t="s">
        <v>346</v>
      </c>
      <c r="H6" t="s">
        <v>257</v>
      </c>
      <c r="I6" t="s">
        <v>257</v>
      </c>
      <c r="J6" t="s">
        <v>989</v>
      </c>
      <c r="K6" t="s">
        <v>257</v>
      </c>
      <c r="L6" t="s">
        <v>1071</v>
      </c>
      <c r="M6" s="79" t="str">
        <f t="shared" si="0"/>
        <v>View on Google Map</v>
      </c>
    </row>
    <row r="7" spans="1:14" x14ac:dyDescent="0.2">
      <c r="A7">
        <v>478</v>
      </c>
      <c r="B7" t="s">
        <v>1019</v>
      </c>
      <c r="C7" t="s">
        <v>257</v>
      </c>
      <c r="D7">
        <v>68.510069999999999</v>
      </c>
      <c r="E7">
        <v>-149.62691000000001</v>
      </c>
      <c r="F7">
        <v>996</v>
      </c>
      <c r="G7" t="s">
        <v>346</v>
      </c>
      <c r="H7" t="s">
        <v>257</v>
      </c>
      <c r="I7" t="s">
        <v>257</v>
      </c>
      <c r="J7" t="s">
        <v>989</v>
      </c>
      <c r="K7" t="s">
        <v>257</v>
      </c>
      <c r="L7" t="s">
        <v>257</v>
      </c>
      <c r="M7" s="79" t="str">
        <f t="shared" si="0"/>
        <v>View on Google Map</v>
      </c>
    </row>
    <row r="8" spans="1:14" x14ac:dyDescent="0.2">
      <c r="A8">
        <v>479</v>
      </c>
      <c r="B8" t="s">
        <v>1020</v>
      </c>
      <c r="C8" t="s">
        <v>257</v>
      </c>
      <c r="D8">
        <v>68.505080000000007</v>
      </c>
      <c r="E8">
        <v>-149.62766999999999</v>
      </c>
      <c r="F8">
        <v>986</v>
      </c>
      <c r="G8" t="s">
        <v>346</v>
      </c>
      <c r="H8" t="s">
        <v>257</v>
      </c>
      <c r="I8" t="s">
        <v>257</v>
      </c>
      <c r="J8" t="s">
        <v>989</v>
      </c>
      <c r="K8" t="s">
        <v>257</v>
      </c>
      <c r="L8" t="s">
        <v>257</v>
      </c>
      <c r="M8" s="79" t="str">
        <f t="shared" si="0"/>
        <v>View on Google Map</v>
      </c>
    </row>
    <row r="9" spans="1:14" x14ac:dyDescent="0.2">
      <c r="A9">
        <v>480</v>
      </c>
      <c r="B9" t="s">
        <v>1021</v>
      </c>
      <c r="C9" t="s">
        <v>257</v>
      </c>
      <c r="D9">
        <v>68.502449999999996</v>
      </c>
      <c r="E9">
        <v>-149.63137</v>
      </c>
      <c r="F9">
        <v>982</v>
      </c>
      <c r="G9" t="s">
        <v>346</v>
      </c>
      <c r="H9" t="s">
        <v>257</v>
      </c>
      <c r="I9" t="s">
        <v>257</v>
      </c>
      <c r="J9" t="s">
        <v>989</v>
      </c>
      <c r="K9" t="s">
        <v>257</v>
      </c>
      <c r="L9" t="s">
        <v>257</v>
      </c>
      <c r="M9" s="79" t="str">
        <f t="shared" si="0"/>
        <v>View on Google Map</v>
      </c>
    </row>
    <row r="10" spans="1:14" x14ac:dyDescent="0.2">
      <c r="B10" t="s">
        <v>1410</v>
      </c>
      <c r="C10" t="s">
        <v>1408</v>
      </c>
      <c r="D10">
        <v>69.375833333333333</v>
      </c>
      <c r="E10">
        <v>-150.68138888888899</v>
      </c>
      <c r="G10" t="s">
        <v>1399</v>
      </c>
      <c r="J10" t="s">
        <v>1251</v>
      </c>
      <c r="L10" t="s">
        <v>320</v>
      </c>
      <c r="M10" s="79" t="str">
        <f t="shared" si="0"/>
        <v>View on Google Map</v>
      </c>
    </row>
    <row r="11" spans="1:14" x14ac:dyDescent="0.2">
      <c r="B11" t="s">
        <v>1411</v>
      </c>
      <c r="C11" t="s">
        <v>1408</v>
      </c>
      <c r="D11">
        <v>69.322777777777773</v>
      </c>
      <c r="E11">
        <v>-150.95055555555601</v>
      </c>
      <c r="G11" t="s">
        <v>1399</v>
      </c>
      <c r="J11" t="s">
        <v>1251</v>
      </c>
      <c r="L11" t="s">
        <v>320</v>
      </c>
      <c r="M11" s="79" t="str">
        <f t="shared" si="0"/>
        <v>View on Google Map</v>
      </c>
    </row>
    <row r="12" spans="1:14" x14ac:dyDescent="0.2">
      <c r="B12" t="s">
        <v>1409</v>
      </c>
      <c r="C12" t="s">
        <v>1408</v>
      </c>
      <c r="D12">
        <v>69.328055555555565</v>
      </c>
      <c r="E12">
        <v>-150.238055555556</v>
      </c>
      <c r="G12" t="s">
        <v>1399</v>
      </c>
      <c r="J12" t="s">
        <v>1251</v>
      </c>
      <c r="L12" t="s">
        <v>320</v>
      </c>
      <c r="M12" s="79" t="str">
        <f t="shared" si="0"/>
        <v>View on Google Map</v>
      </c>
    </row>
    <row r="13" spans="1:14" x14ac:dyDescent="0.2">
      <c r="B13" t="s">
        <v>1407</v>
      </c>
      <c r="C13" t="s">
        <v>1408</v>
      </c>
      <c r="D13">
        <v>69.30361111111111</v>
      </c>
      <c r="E13">
        <v>-149.56083333333299</v>
      </c>
      <c r="G13" t="s">
        <v>1399</v>
      </c>
      <c r="J13" t="s">
        <v>1251</v>
      </c>
      <c r="L13" t="s">
        <v>320</v>
      </c>
      <c r="M13" s="79" t="str">
        <f t="shared" si="0"/>
        <v>View on Google Map</v>
      </c>
    </row>
    <row r="14" spans="1:14" x14ac:dyDescent="0.2">
      <c r="A14">
        <v>7</v>
      </c>
      <c r="B14" t="s">
        <v>275</v>
      </c>
      <c r="C14" t="s">
        <v>266</v>
      </c>
      <c r="D14">
        <v>68.95</v>
      </c>
      <c r="E14">
        <v>-148.86666666666667</v>
      </c>
      <c r="F14">
        <v>360</v>
      </c>
      <c r="G14" t="s">
        <v>258</v>
      </c>
      <c r="H14" t="s">
        <v>257</v>
      </c>
      <c r="I14" t="s">
        <v>257</v>
      </c>
      <c r="J14" t="s">
        <v>1319</v>
      </c>
      <c r="K14" t="s">
        <v>257</v>
      </c>
      <c r="L14" t="s">
        <v>262</v>
      </c>
      <c r="M14" s="79" t="str">
        <f t="shared" si="0"/>
        <v>View on Google Map</v>
      </c>
    </row>
    <row r="15" spans="1:14" x14ac:dyDescent="0.2">
      <c r="A15">
        <v>517</v>
      </c>
      <c r="B15" t="s">
        <v>1080</v>
      </c>
      <c r="C15" t="s">
        <v>1070</v>
      </c>
      <c r="D15">
        <v>68.467832999999999</v>
      </c>
      <c r="E15">
        <v>-151.47916699999999</v>
      </c>
      <c r="F15">
        <v>732</v>
      </c>
      <c r="G15" t="s">
        <v>346</v>
      </c>
      <c r="H15" t="s">
        <v>257</v>
      </c>
      <c r="I15" t="s">
        <v>257</v>
      </c>
      <c r="J15" t="s">
        <v>989</v>
      </c>
      <c r="K15" t="s">
        <v>257</v>
      </c>
      <c r="L15" t="s">
        <v>1071</v>
      </c>
      <c r="M15" s="79" t="str">
        <f t="shared" si="0"/>
        <v>View on Google Map</v>
      </c>
    </row>
    <row r="16" spans="1:14" x14ac:dyDescent="0.2">
      <c r="A16">
        <v>516</v>
      </c>
      <c r="B16" t="s">
        <v>1079</v>
      </c>
      <c r="C16" t="s">
        <v>1070</v>
      </c>
      <c r="D16">
        <v>68.467500000000001</v>
      </c>
      <c r="E16">
        <v>-151.49433300000001</v>
      </c>
      <c r="F16">
        <v>769</v>
      </c>
      <c r="G16" t="s">
        <v>346</v>
      </c>
      <c r="H16" t="s">
        <v>257</v>
      </c>
      <c r="I16" t="s">
        <v>257</v>
      </c>
      <c r="J16" t="s">
        <v>989</v>
      </c>
      <c r="K16" t="s">
        <v>257</v>
      </c>
      <c r="L16" t="s">
        <v>1071</v>
      </c>
      <c r="M16" s="79" t="str">
        <f t="shared" si="0"/>
        <v>View on Google Map</v>
      </c>
    </row>
    <row r="17" spans="1:13" x14ac:dyDescent="0.2">
      <c r="A17">
        <v>515</v>
      </c>
      <c r="B17" t="s">
        <v>1078</v>
      </c>
      <c r="C17" t="s">
        <v>1070</v>
      </c>
      <c r="D17">
        <v>68.463999999999999</v>
      </c>
      <c r="E17">
        <v>-151.51516699999999</v>
      </c>
      <c r="F17">
        <v>809</v>
      </c>
      <c r="G17" t="s">
        <v>346</v>
      </c>
      <c r="H17" t="s">
        <v>257</v>
      </c>
      <c r="I17" t="s">
        <v>257</v>
      </c>
      <c r="J17" t="s">
        <v>989</v>
      </c>
      <c r="K17" t="s">
        <v>257</v>
      </c>
      <c r="L17" t="s">
        <v>1071</v>
      </c>
      <c r="M17" s="79" t="str">
        <f t="shared" si="0"/>
        <v>View on Google Map</v>
      </c>
    </row>
    <row r="18" spans="1:13" x14ac:dyDescent="0.2">
      <c r="A18">
        <v>1177</v>
      </c>
      <c r="B18" t="s">
        <v>1260</v>
      </c>
      <c r="C18" t="s">
        <v>1259</v>
      </c>
      <c r="D18">
        <v>68.99539</v>
      </c>
      <c r="E18">
        <v>-150.28278</v>
      </c>
      <c r="F18" t="s">
        <v>257</v>
      </c>
      <c r="G18" t="s">
        <v>1123</v>
      </c>
      <c r="H18" t="s">
        <v>257</v>
      </c>
      <c r="I18" t="s">
        <v>257</v>
      </c>
      <c r="J18" t="s">
        <v>1251</v>
      </c>
      <c r="K18" t="s">
        <v>257</v>
      </c>
      <c r="L18" t="s">
        <v>320</v>
      </c>
      <c r="M18" s="79" t="str">
        <f t="shared" si="0"/>
        <v>View on Google Map</v>
      </c>
    </row>
    <row r="19" spans="1:13" x14ac:dyDescent="0.2">
      <c r="A19">
        <v>1178</v>
      </c>
      <c r="B19" t="s">
        <v>1261</v>
      </c>
      <c r="C19" t="s">
        <v>1259</v>
      </c>
      <c r="D19">
        <v>68.996089999999995</v>
      </c>
      <c r="E19">
        <v>-150.29223999999999</v>
      </c>
      <c r="F19" t="s">
        <v>257</v>
      </c>
      <c r="G19" t="s">
        <v>1123</v>
      </c>
      <c r="H19" t="s">
        <v>257</v>
      </c>
      <c r="I19" t="s">
        <v>257</v>
      </c>
      <c r="J19" t="s">
        <v>1251</v>
      </c>
      <c r="K19" t="s">
        <v>257</v>
      </c>
      <c r="L19" t="s">
        <v>320</v>
      </c>
      <c r="M19" s="79" t="str">
        <f t="shared" si="0"/>
        <v>View on Google Map</v>
      </c>
    </row>
    <row r="20" spans="1:13" x14ac:dyDescent="0.2">
      <c r="A20">
        <v>1179</v>
      </c>
      <c r="B20" t="s">
        <v>1262</v>
      </c>
      <c r="C20" t="s">
        <v>1263</v>
      </c>
      <c r="D20">
        <v>68.953829999999996</v>
      </c>
      <c r="E20">
        <v>-150.20697000000001</v>
      </c>
      <c r="F20" t="s">
        <v>257</v>
      </c>
      <c r="G20" t="s">
        <v>1123</v>
      </c>
      <c r="H20" t="s">
        <v>257</v>
      </c>
      <c r="I20" t="s">
        <v>257</v>
      </c>
      <c r="J20" t="s">
        <v>1251</v>
      </c>
      <c r="K20" t="s">
        <v>257</v>
      </c>
      <c r="L20" t="s">
        <v>320</v>
      </c>
      <c r="M20" s="79" t="str">
        <f t="shared" si="0"/>
        <v>View on Google Map</v>
      </c>
    </row>
    <row r="21" spans="1:13" x14ac:dyDescent="0.2">
      <c r="A21">
        <v>1180</v>
      </c>
      <c r="B21" s="14" t="s">
        <v>1264</v>
      </c>
      <c r="C21" t="s">
        <v>1263</v>
      </c>
      <c r="D21">
        <v>68.951099999999997</v>
      </c>
      <c r="E21">
        <v>-150.20966000000001</v>
      </c>
      <c r="F21" t="s">
        <v>257</v>
      </c>
      <c r="G21" t="s">
        <v>1123</v>
      </c>
      <c r="H21" t="s">
        <v>257</v>
      </c>
      <c r="I21" t="s">
        <v>257</v>
      </c>
      <c r="J21" t="s">
        <v>1251</v>
      </c>
      <c r="K21" t="s">
        <v>257</v>
      </c>
      <c r="L21" t="s">
        <v>320</v>
      </c>
      <c r="M21" s="79" t="str">
        <f t="shared" si="0"/>
        <v>View on Google Map</v>
      </c>
    </row>
    <row r="22" spans="1:13" x14ac:dyDescent="0.2">
      <c r="A22">
        <v>1181</v>
      </c>
      <c r="B22" s="14" t="s">
        <v>1265</v>
      </c>
      <c r="C22" t="s">
        <v>1263</v>
      </c>
      <c r="D22">
        <v>68.950720000000004</v>
      </c>
      <c r="E22">
        <v>-150.19745</v>
      </c>
      <c r="F22" t="s">
        <v>257</v>
      </c>
      <c r="G22" t="s">
        <v>1123</v>
      </c>
      <c r="H22" t="s">
        <v>257</v>
      </c>
      <c r="I22" t="s">
        <v>257</v>
      </c>
      <c r="J22" t="s">
        <v>1251</v>
      </c>
      <c r="K22" t="s">
        <v>257</v>
      </c>
      <c r="L22" t="s">
        <v>320</v>
      </c>
      <c r="M22" s="79" t="str">
        <f t="shared" si="0"/>
        <v>View on Google Map</v>
      </c>
    </row>
    <row r="23" spans="1:13" x14ac:dyDescent="0.2">
      <c r="A23">
        <v>1182</v>
      </c>
      <c r="B23" s="14" t="s">
        <v>1266</v>
      </c>
      <c r="C23" t="s">
        <v>1263</v>
      </c>
      <c r="D23">
        <v>68.950149999999994</v>
      </c>
      <c r="E23">
        <v>-150.19701000000001</v>
      </c>
      <c r="F23" t="s">
        <v>257</v>
      </c>
      <c r="G23" t="s">
        <v>1123</v>
      </c>
      <c r="H23" t="s">
        <v>257</v>
      </c>
      <c r="I23" t="s">
        <v>257</v>
      </c>
      <c r="J23" t="s">
        <v>1251</v>
      </c>
      <c r="K23" t="s">
        <v>257</v>
      </c>
      <c r="L23" t="s">
        <v>320</v>
      </c>
      <c r="M23" s="79" t="str">
        <f t="shared" si="0"/>
        <v>View on Google Map</v>
      </c>
    </row>
    <row r="24" spans="1:13" x14ac:dyDescent="0.2">
      <c r="A24">
        <v>1183</v>
      </c>
      <c r="B24" s="14" t="s">
        <v>1267</v>
      </c>
      <c r="C24" t="s">
        <v>1263</v>
      </c>
      <c r="D24">
        <v>68.949629999999999</v>
      </c>
      <c r="E24">
        <v>-150.19672</v>
      </c>
      <c r="F24" t="s">
        <v>257</v>
      </c>
      <c r="G24" t="s">
        <v>1123</v>
      </c>
      <c r="H24" t="s">
        <v>257</v>
      </c>
      <c r="I24" t="s">
        <v>257</v>
      </c>
      <c r="J24" t="s">
        <v>1251</v>
      </c>
      <c r="K24" t="s">
        <v>257</v>
      </c>
      <c r="L24" t="s">
        <v>320</v>
      </c>
      <c r="M24" s="79" t="str">
        <f t="shared" si="0"/>
        <v>View on Google Map</v>
      </c>
    </row>
    <row r="25" spans="1:13" x14ac:dyDescent="0.2">
      <c r="A25">
        <v>1184</v>
      </c>
      <c r="B25" s="14" t="s">
        <v>1268</v>
      </c>
      <c r="C25" t="s">
        <v>1263</v>
      </c>
      <c r="D25">
        <v>68.952349999999996</v>
      </c>
      <c r="E25">
        <v>-150.20769999999999</v>
      </c>
      <c r="F25" t="s">
        <v>257</v>
      </c>
      <c r="G25" t="s">
        <v>1123</v>
      </c>
      <c r="H25" t="s">
        <v>257</v>
      </c>
      <c r="I25" t="s">
        <v>257</v>
      </c>
      <c r="J25" t="s">
        <v>1251</v>
      </c>
      <c r="K25" t="s">
        <v>257</v>
      </c>
      <c r="L25" t="s">
        <v>320</v>
      </c>
      <c r="M25" s="79" t="str">
        <f t="shared" si="0"/>
        <v>View on Google Map</v>
      </c>
    </row>
    <row r="26" spans="1:13" x14ac:dyDescent="0.2">
      <c r="A26">
        <v>1185</v>
      </c>
      <c r="B26" s="14" t="s">
        <v>1269</v>
      </c>
      <c r="C26" t="s">
        <v>1263</v>
      </c>
      <c r="D26">
        <v>68.933340000000001</v>
      </c>
      <c r="E26">
        <v>-150.27288999999999</v>
      </c>
      <c r="F26" t="s">
        <v>257</v>
      </c>
      <c r="G26" t="s">
        <v>1123</v>
      </c>
      <c r="H26" t="s">
        <v>257</v>
      </c>
      <c r="I26" t="s">
        <v>257</v>
      </c>
      <c r="J26" t="s">
        <v>1251</v>
      </c>
      <c r="K26" t="s">
        <v>257</v>
      </c>
      <c r="L26" t="s">
        <v>320</v>
      </c>
      <c r="M26" s="79" t="str">
        <f t="shared" si="0"/>
        <v>View on Google Map</v>
      </c>
    </row>
    <row r="27" spans="1:13" x14ac:dyDescent="0.2">
      <c r="A27">
        <v>1186</v>
      </c>
      <c r="B27" t="s">
        <v>1270</v>
      </c>
      <c r="C27" t="s">
        <v>1263</v>
      </c>
      <c r="D27">
        <v>68.935190000000006</v>
      </c>
      <c r="E27">
        <v>-150.26884000000001</v>
      </c>
      <c r="F27" t="s">
        <v>257</v>
      </c>
      <c r="G27" t="s">
        <v>1123</v>
      </c>
      <c r="H27" t="s">
        <v>257</v>
      </c>
      <c r="I27" t="s">
        <v>257</v>
      </c>
      <c r="J27" t="s">
        <v>1251</v>
      </c>
      <c r="K27" t="s">
        <v>257</v>
      </c>
      <c r="L27" t="s">
        <v>320</v>
      </c>
      <c r="M27" s="79" t="str">
        <f t="shared" si="0"/>
        <v>View on Google Map</v>
      </c>
    </row>
    <row r="28" spans="1:13" x14ac:dyDescent="0.2">
      <c r="A28">
        <v>1187</v>
      </c>
      <c r="B28" s="14" t="s">
        <v>1271</v>
      </c>
      <c r="C28" t="s">
        <v>1263</v>
      </c>
      <c r="D28">
        <v>68.997339999999994</v>
      </c>
      <c r="E28">
        <v>-150.30745999999999</v>
      </c>
      <c r="F28" t="s">
        <v>257</v>
      </c>
      <c r="G28" t="s">
        <v>1123</v>
      </c>
      <c r="H28" t="s">
        <v>257</v>
      </c>
      <c r="I28" t="s">
        <v>257</v>
      </c>
      <c r="J28" t="s">
        <v>1251</v>
      </c>
      <c r="K28" t="s">
        <v>257</v>
      </c>
      <c r="L28" t="s">
        <v>320</v>
      </c>
      <c r="M28" s="79" t="str">
        <f t="shared" si="0"/>
        <v>View on Google Map</v>
      </c>
    </row>
    <row r="29" spans="1:13" x14ac:dyDescent="0.2">
      <c r="A29">
        <v>1188</v>
      </c>
      <c r="B29" s="14" t="s">
        <v>1272</v>
      </c>
      <c r="C29" t="s">
        <v>1263</v>
      </c>
      <c r="D29">
        <v>68.950779999999995</v>
      </c>
      <c r="E29">
        <v>-150.19788</v>
      </c>
      <c r="F29" t="s">
        <v>257</v>
      </c>
      <c r="G29" t="s">
        <v>1123</v>
      </c>
      <c r="H29" t="s">
        <v>257</v>
      </c>
      <c r="I29" t="s">
        <v>257</v>
      </c>
      <c r="J29" t="s">
        <v>1251</v>
      </c>
      <c r="K29" t="s">
        <v>257</v>
      </c>
      <c r="L29" t="s">
        <v>320</v>
      </c>
      <c r="M29" s="79" t="str">
        <f t="shared" si="0"/>
        <v>View on Google Map</v>
      </c>
    </row>
    <row r="30" spans="1:13" x14ac:dyDescent="0.2">
      <c r="A30">
        <v>1189</v>
      </c>
      <c r="B30" s="14" t="s">
        <v>1273</v>
      </c>
      <c r="C30" t="s">
        <v>1263</v>
      </c>
      <c r="D30">
        <v>68.954440000000005</v>
      </c>
      <c r="E30">
        <v>-150.20644999999999</v>
      </c>
      <c r="F30" t="s">
        <v>257</v>
      </c>
      <c r="G30" t="s">
        <v>1123</v>
      </c>
      <c r="H30" t="s">
        <v>257</v>
      </c>
      <c r="I30" t="s">
        <v>257</v>
      </c>
      <c r="J30" t="s">
        <v>1251</v>
      </c>
      <c r="K30" t="s">
        <v>257</v>
      </c>
      <c r="L30" t="s">
        <v>320</v>
      </c>
      <c r="M30" s="79" t="str">
        <f t="shared" si="0"/>
        <v>View on Google Map</v>
      </c>
    </row>
    <row r="31" spans="1:13" x14ac:dyDescent="0.2">
      <c r="A31">
        <v>1190</v>
      </c>
      <c r="B31" s="14" t="s">
        <v>1274</v>
      </c>
      <c r="C31" t="s">
        <v>1263</v>
      </c>
      <c r="D31">
        <v>69.116330000000005</v>
      </c>
      <c r="E31">
        <v>-150.79077000000001</v>
      </c>
      <c r="F31" t="s">
        <v>257</v>
      </c>
      <c r="G31" t="s">
        <v>1123</v>
      </c>
      <c r="H31" t="s">
        <v>257</v>
      </c>
      <c r="I31" t="s">
        <v>257</v>
      </c>
      <c r="J31" t="s">
        <v>1251</v>
      </c>
      <c r="K31" t="s">
        <v>257</v>
      </c>
      <c r="L31" t="s">
        <v>320</v>
      </c>
      <c r="M31" s="79" t="str">
        <f t="shared" si="0"/>
        <v>View on Google Map</v>
      </c>
    </row>
    <row r="32" spans="1:13" x14ac:dyDescent="0.2">
      <c r="A32">
        <v>1191</v>
      </c>
      <c r="B32" s="14" t="s">
        <v>1275</v>
      </c>
      <c r="C32" t="s">
        <v>1263</v>
      </c>
      <c r="D32">
        <v>69.116150000000005</v>
      </c>
      <c r="E32">
        <v>-150.79553999999999</v>
      </c>
      <c r="F32" t="s">
        <v>257</v>
      </c>
      <c r="G32" t="s">
        <v>1123</v>
      </c>
      <c r="H32" t="s">
        <v>257</v>
      </c>
      <c r="I32" t="s">
        <v>257</v>
      </c>
      <c r="J32" t="s">
        <v>1251</v>
      </c>
      <c r="K32" t="s">
        <v>257</v>
      </c>
      <c r="L32" t="s">
        <v>320</v>
      </c>
      <c r="M32" s="79" t="str">
        <f t="shared" si="0"/>
        <v>View on Google Map</v>
      </c>
    </row>
    <row r="33" spans="1:14" x14ac:dyDescent="0.2">
      <c r="A33">
        <v>3</v>
      </c>
      <c r="B33" t="s">
        <v>263</v>
      </c>
      <c r="C33" t="s">
        <v>264</v>
      </c>
      <c r="D33">
        <v>68.266666666666666</v>
      </c>
      <c r="E33">
        <v>-149.44999999999999</v>
      </c>
      <c r="F33">
        <v>914</v>
      </c>
      <c r="G33" t="s">
        <v>258</v>
      </c>
      <c r="H33" t="s">
        <v>257</v>
      </c>
      <c r="I33" t="s">
        <v>257</v>
      </c>
      <c r="J33" t="s">
        <v>1319</v>
      </c>
      <c r="K33" t="s">
        <v>257</v>
      </c>
      <c r="L33" t="s">
        <v>262</v>
      </c>
      <c r="M33" s="79" t="str">
        <f t="shared" si="0"/>
        <v>View on Google Map</v>
      </c>
    </row>
    <row r="34" spans="1:14" x14ac:dyDescent="0.2">
      <c r="A34">
        <v>2</v>
      </c>
      <c r="B34" t="s">
        <v>260</v>
      </c>
      <c r="C34" t="s">
        <v>261</v>
      </c>
      <c r="D34">
        <v>68.266666666666666</v>
      </c>
      <c r="E34">
        <v>-149.46666666666667</v>
      </c>
      <c r="F34">
        <v>914</v>
      </c>
      <c r="G34" t="s">
        <v>258</v>
      </c>
      <c r="H34" t="s">
        <v>257</v>
      </c>
      <c r="I34" t="s">
        <v>257</v>
      </c>
      <c r="J34" t="s">
        <v>1319</v>
      </c>
      <c r="K34" t="s">
        <v>257</v>
      </c>
      <c r="L34" t="s">
        <v>262</v>
      </c>
      <c r="M34" s="79" t="str">
        <f t="shared" si="0"/>
        <v>View on Google Map</v>
      </c>
    </row>
    <row r="35" spans="1:14" x14ac:dyDescent="0.2">
      <c r="A35">
        <v>25</v>
      </c>
      <c r="B35" t="s">
        <v>306</v>
      </c>
      <c r="C35" t="s">
        <v>257</v>
      </c>
      <c r="D35" t="s">
        <v>257</v>
      </c>
      <c r="E35" t="s">
        <v>257</v>
      </c>
      <c r="F35">
        <v>1097</v>
      </c>
      <c r="G35" t="s">
        <v>258</v>
      </c>
      <c r="H35" t="s">
        <v>307</v>
      </c>
      <c r="I35" t="s">
        <v>257</v>
      </c>
      <c r="J35" t="s">
        <v>1319</v>
      </c>
      <c r="K35" t="s">
        <v>257</v>
      </c>
      <c r="L35" t="s">
        <v>257</v>
      </c>
      <c r="M35" s="79" t="str">
        <f t="shared" si="0"/>
        <v>View on Google Map</v>
      </c>
    </row>
    <row r="36" spans="1:14" x14ac:dyDescent="0.2">
      <c r="A36">
        <v>26</v>
      </c>
      <c r="B36" t="s">
        <v>308</v>
      </c>
      <c r="C36" t="s">
        <v>257</v>
      </c>
      <c r="D36" t="s">
        <v>257</v>
      </c>
      <c r="E36" t="s">
        <v>257</v>
      </c>
      <c r="F36">
        <v>1280</v>
      </c>
      <c r="G36" t="s">
        <v>258</v>
      </c>
      <c r="H36" t="s">
        <v>309</v>
      </c>
      <c r="I36" t="s">
        <v>257</v>
      </c>
      <c r="J36" t="s">
        <v>1319</v>
      </c>
      <c r="K36" t="s">
        <v>257</v>
      </c>
      <c r="L36" t="s">
        <v>257</v>
      </c>
      <c r="M36" s="79" t="str">
        <f t="shared" si="0"/>
        <v>View on Google Map</v>
      </c>
    </row>
    <row r="37" spans="1:14" x14ac:dyDescent="0.2">
      <c r="A37">
        <v>27</v>
      </c>
      <c r="B37" t="s">
        <v>310</v>
      </c>
      <c r="C37" t="s">
        <v>257</v>
      </c>
      <c r="D37" t="s">
        <v>257</v>
      </c>
      <c r="E37" t="s">
        <v>257</v>
      </c>
      <c r="F37">
        <v>1555</v>
      </c>
      <c r="G37" t="s">
        <v>258</v>
      </c>
      <c r="H37" t="s">
        <v>311</v>
      </c>
      <c r="I37" t="s">
        <v>257</v>
      </c>
      <c r="J37" t="s">
        <v>1319</v>
      </c>
      <c r="K37" t="s">
        <v>257</v>
      </c>
      <c r="L37" t="s">
        <v>257</v>
      </c>
      <c r="M37" s="79" t="str">
        <f t="shared" si="0"/>
        <v>View on Google Map</v>
      </c>
    </row>
    <row r="38" spans="1:14" ht="12.75" customHeight="1" x14ac:dyDescent="0.2">
      <c r="A38">
        <v>138</v>
      </c>
      <c r="B38" t="s">
        <v>432</v>
      </c>
      <c r="C38" t="s">
        <v>257</v>
      </c>
      <c r="D38">
        <v>70.283333333333331</v>
      </c>
      <c r="E38">
        <v>-148.30000000000001</v>
      </c>
      <c r="F38">
        <v>6</v>
      </c>
      <c r="G38" t="s">
        <v>346</v>
      </c>
      <c r="H38" t="s">
        <v>433</v>
      </c>
      <c r="I38" t="s">
        <v>257</v>
      </c>
      <c r="J38" t="s">
        <v>1319</v>
      </c>
      <c r="K38" t="s">
        <v>257</v>
      </c>
      <c r="L38" t="s">
        <v>262</v>
      </c>
      <c r="M38" s="79" t="str">
        <f t="shared" si="0"/>
        <v>View on Google Map</v>
      </c>
    </row>
    <row r="39" spans="1:14" ht="12.75" customHeight="1" x14ac:dyDescent="0.2">
      <c r="A39">
        <v>31</v>
      </c>
      <c r="B39" t="s">
        <v>318</v>
      </c>
      <c r="C39" t="s">
        <v>257</v>
      </c>
      <c r="D39">
        <v>68.957566666999995</v>
      </c>
      <c r="E39">
        <v>-150.236266667</v>
      </c>
      <c r="F39">
        <v>386.18</v>
      </c>
      <c r="G39" t="s">
        <v>258</v>
      </c>
      <c r="H39" t="s">
        <v>257</v>
      </c>
      <c r="I39" t="s">
        <v>257</v>
      </c>
      <c r="J39" t="s">
        <v>319</v>
      </c>
      <c r="K39" t="s">
        <v>257</v>
      </c>
      <c r="L39" t="s">
        <v>320</v>
      </c>
      <c r="M39" s="79" t="str">
        <f t="shared" si="0"/>
        <v>View on Google Map</v>
      </c>
    </row>
    <row r="40" spans="1:14" ht="12.75" customHeight="1" x14ac:dyDescent="0.2">
      <c r="A40">
        <v>131</v>
      </c>
      <c r="B40" t="s">
        <v>418</v>
      </c>
      <c r="C40" t="s">
        <v>257</v>
      </c>
      <c r="D40">
        <v>70.333333333333329</v>
      </c>
      <c r="E40">
        <v>-148.93333333333334</v>
      </c>
      <c r="F40">
        <v>3</v>
      </c>
      <c r="G40" t="s">
        <v>346</v>
      </c>
      <c r="H40" t="s">
        <v>419</v>
      </c>
      <c r="I40" t="s">
        <v>257</v>
      </c>
      <c r="J40" t="s">
        <v>1319</v>
      </c>
      <c r="K40" t="s">
        <v>257</v>
      </c>
      <c r="L40" t="s">
        <v>262</v>
      </c>
      <c r="M40" s="79" t="str">
        <f t="shared" si="0"/>
        <v>View on Google Map</v>
      </c>
    </row>
    <row r="41" spans="1:14" s="82" customFormat="1" ht="12.75" customHeight="1" x14ac:dyDescent="0.2">
      <c r="A41">
        <v>132</v>
      </c>
      <c r="B41" t="s">
        <v>420</v>
      </c>
      <c r="C41" t="s">
        <v>257</v>
      </c>
      <c r="D41">
        <v>70.333333333333329</v>
      </c>
      <c r="E41">
        <v>-148.93333333333334</v>
      </c>
      <c r="F41">
        <v>3</v>
      </c>
      <c r="G41" t="s">
        <v>346</v>
      </c>
      <c r="H41" t="s">
        <v>421</v>
      </c>
      <c r="I41" t="s">
        <v>257</v>
      </c>
      <c r="J41" t="s">
        <v>1319</v>
      </c>
      <c r="K41" t="s">
        <v>257</v>
      </c>
      <c r="L41" t="s">
        <v>262</v>
      </c>
      <c r="M41" s="79" t="str">
        <f t="shared" si="0"/>
        <v>View on Google Map</v>
      </c>
      <c r="N41"/>
    </row>
    <row r="42" spans="1:14" ht="12.75" customHeight="1" x14ac:dyDescent="0.2">
      <c r="A42">
        <v>141</v>
      </c>
      <c r="B42" t="s">
        <v>440</v>
      </c>
      <c r="C42" t="s">
        <v>441</v>
      </c>
      <c r="D42">
        <v>68.63333333333334</v>
      </c>
      <c r="E42">
        <v>-149.6</v>
      </c>
      <c r="F42">
        <v>720</v>
      </c>
      <c r="G42" t="s">
        <v>346</v>
      </c>
      <c r="H42" t="s">
        <v>442</v>
      </c>
      <c r="I42" t="s">
        <v>443</v>
      </c>
      <c r="J42" t="s">
        <v>1319</v>
      </c>
      <c r="K42" t="s">
        <v>257</v>
      </c>
      <c r="L42" t="s">
        <v>262</v>
      </c>
      <c r="M42" s="79" t="str">
        <f t="shared" si="0"/>
        <v>View on Google Map</v>
      </c>
    </row>
    <row r="43" spans="1:14" ht="12.75" customHeight="1" x14ac:dyDescent="0.2">
      <c r="A43">
        <v>160</v>
      </c>
      <c r="B43" t="s">
        <v>473</v>
      </c>
      <c r="C43" t="s">
        <v>257</v>
      </c>
      <c r="D43">
        <v>68.599999999999994</v>
      </c>
      <c r="E43">
        <v>-149.18333333333334</v>
      </c>
      <c r="F43">
        <v>864</v>
      </c>
      <c r="G43" t="s">
        <v>346</v>
      </c>
      <c r="H43" t="s">
        <v>474</v>
      </c>
      <c r="I43" t="s">
        <v>475</v>
      </c>
      <c r="J43" t="s">
        <v>1319</v>
      </c>
      <c r="K43">
        <v>246</v>
      </c>
      <c r="L43" t="s">
        <v>262</v>
      </c>
      <c r="M43" s="79" t="str">
        <f t="shared" si="0"/>
        <v>View on Google Map</v>
      </c>
    </row>
    <row r="44" spans="1:14" ht="12.75" customHeight="1" x14ac:dyDescent="0.2">
      <c r="A44">
        <v>481</v>
      </c>
      <c r="B44" t="s">
        <v>1022</v>
      </c>
      <c r="C44" t="s">
        <v>257</v>
      </c>
      <c r="D44">
        <v>68.976716667000005</v>
      </c>
      <c r="E44">
        <v>-150.20383333300001</v>
      </c>
      <c r="F44">
        <v>362</v>
      </c>
      <c r="G44" t="s">
        <v>346</v>
      </c>
      <c r="H44" t="s">
        <v>257</v>
      </c>
      <c r="I44" t="s">
        <v>257</v>
      </c>
      <c r="J44" t="s">
        <v>319</v>
      </c>
      <c r="K44" t="s">
        <v>257</v>
      </c>
      <c r="L44" t="s">
        <v>320</v>
      </c>
      <c r="M44" s="79" t="str">
        <f t="shared" si="0"/>
        <v>View on Google Map</v>
      </c>
    </row>
    <row r="45" spans="1:14" x14ac:dyDescent="0.2">
      <c r="A45">
        <v>21</v>
      </c>
      <c r="B45" t="s">
        <v>301</v>
      </c>
      <c r="C45" t="s">
        <v>257</v>
      </c>
      <c r="D45" t="s">
        <v>257</v>
      </c>
      <c r="E45" t="s">
        <v>257</v>
      </c>
      <c r="F45" t="s">
        <v>257</v>
      </c>
      <c r="G45" t="s">
        <v>258</v>
      </c>
      <c r="H45" t="s">
        <v>257</v>
      </c>
      <c r="I45" t="s">
        <v>257</v>
      </c>
      <c r="J45" t="s">
        <v>1319</v>
      </c>
      <c r="K45" t="s">
        <v>257</v>
      </c>
      <c r="L45" t="s">
        <v>257</v>
      </c>
      <c r="M45" s="79" t="str">
        <f t="shared" si="0"/>
        <v>View on Google Map</v>
      </c>
      <c r="N45" s="82"/>
    </row>
    <row r="46" spans="1:14" x14ac:dyDescent="0.2">
      <c r="A46">
        <v>470</v>
      </c>
      <c r="B46" t="s">
        <v>1010</v>
      </c>
      <c r="C46" t="s">
        <v>257</v>
      </c>
      <c r="D46">
        <v>68.829459999999997</v>
      </c>
      <c r="E46">
        <v>-149.77891</v>
      </c>
      <c r="F46">
        <v>634</v>
      </c>
      <c r="G46" t="s">
        <v>346</v>
      </c>
      <c r="H46" t="s">
        <v>257</v>
      </c>
      <c r="I46" t="s">
        <v>257</v>
      </c>
      <c r="J46" t="s">
        <v>989</v>
      </c>
      <c r="K46" t="s">
        <v>257</v>
      </c>
      <c r="L46" t="s">
        <v>257</v>
      </c>
      <c r="M46" s="79" t="str">
        <f t="shared" si="0"/>
        <v>View on Google Map</v>
      </c>
    </row>
    <row r="47" spans="1:14" x14ac:dyDescent="0.2">
      <c r="A47">
        <v>471</v>
      </c>
      <c r="B47" t="s">
        <v>1011</v>
      </c>
      <c r="C47" t="s">
        <v>257</v>
      </c>
      <c r="D47">
        <v>68.832939999999994</v>
      </c>
      <c r="E47">
        <v>-149.76775000000001</v>
      </c>
      <c r="F47">
        <v>624</v>
      </c>
      <c r="G47" t="s">
        <v>346</v>
      </c>
      <c r="H47" t="s">
        <v>257</v>
      </c>
      <c r="I47" t="s">
        <v>257</v>
      </c>
      <c r="J47" t="s">
        <v>989</v>
      </c>
      <c r="K47" t="s">
        <v>257</v>
      </c>
      <c r="L47" t="s">
        <v>257</v>
      </c>
      <c r="M47" s="79" t="str">
        <f t="shared" si="0"/>
        <v>View on Google Map</v>
      </c>
    </row>
    <row r="48" spans="1:14" x14ac:dyDescent="0.2">
      <c r="A48">
        <v>472</v>
      </c>
      <c r="B48" t="s">
        <v>1012</v>
      </c>
      <c r="C48" t="s">
        <v>257</v>
      </c>
      <c r="D48">
        <v>68.828059999999994</v>
      </c>
      <c r="E48">
        <v>-149.76449</v>
      </c>
      <c r="F48">
        <v>624</v>
      </c>
      <c r="G48" t="s">
        <v>346</v>
      </c>
      <c r="H48" t="s">
        <v>257</v>
      </c>
      <c r="I48" t="s">
        <v>257</v>
      </c>
      <c r="J48" t="s">
        <v>989</v>
      </c>
      <c r="K48" t="s">
        <v>257</v>
      </c>
      <c r="L48" t="s">
        <v>257</v>
      </c>
      <c r="M48" s="79" t="str">
        <f t="shared" si="0"/>
        <v>View on Google Map</v>
      </c>
    </row>
    <row r="49" spans="1:13" x14ac:dyDescent="0.2">
      <c r="A49">
        <v>473</v>
      </c>
      <c r="B49" t="s">
        <v>1013</v>
      </c>
      <c r="C49" t="s">
        <v>257</v>
      </c>
      <c r="D49">
        <v>68.826400000000007</v>
      </c>
      <c r="E49">
        <v>-149.7585</v>
      </c>
      <c r="F49">
        <v>592</v>
      </c>
      <c r="G49" t="s">
        <v>346</v>
      </c>
      <c r="H49" t="s">
        <v>257</v>
      </c>
      <c r="I49" t="s">
        <v>257</v>
      </c>
      <c r="J49" t="s">
        <v>989</v>
      </c>
      <c r="K49" t="s">
        <v>257</v>
      </c>
      <c r="L49" t="s">
        <v>257</v>
      </c>
      <c r="M49" s="79" t="str">
        <f t="shared" si="0"/>
        <v>View on Google Map</v>
      </c>
    </row>
    <row r="50" spans="1:13" x14ac:dyDescent="0.2">
      <c r="A50">
        <v>474</v>
      </c>
      <c r="B50" t="s">
        <v>1014</v>
      </c>
      <c r="C50" t="s">
        <v>257</v>
      </c>
      <c r="D50">
        <v>68.827349999999996</v>
      </c>
      <c r="E50">
        <v>-149.74993000000001</v>
      </c>
      <c r="F50">
        <v>592</v>
      </c>
      <c r="G50" t="s">
        <v>346</v>
      </c>
      <c r="H50" t="s">
        <v>257</v>
      </c>
      <c r="I50" t="s">
        <v>257</v>
      </c>
      <c r="J50" t="s">
        <v>989</v>
      </c>
      <c r="K50" t="s">
        <v>257</v>
      </c>
      <c r="L50" t="s">
        <v>257</v>
      </c>
      <c r="M50" s="79" t="str">
        <f t="shared" si="0"/>
        <v>View on Google Map</v>
      </c>
    </row>
    <row r="51" spans="1:13" x14ac:dyDescent="0.2">
      <c r="A51">
        <v>475</v>
      </c>
      <c r="B51" t="s">
        <v>1015</v>
      </c>
      <c r="C51" t="s">
        <v>257</v>
      </c>
      <c r="D51">
        <v>68.831180000000003</v>
      </c>
      <c r="E51">
        <v>-149.74606</v>
      </c>
      <c r="F51">
        <v>593</v>
      </c>
      <c r="G51" t="s">
        <v>346</v>
      </c>
      <c r="H51" t="s">
        <v>1016</v>
      </c>
      <c r="I51" t="s">
        <v>257</v>
      </c>
      <c r="J51" t="s">
        <v>989</v>
      </c>
      <c r="K51" t="s">
        <v>257</v>
      </c>
      <c r="L51" t="s">
        <v>257</v>
      </c>
      <c r="M51" s="79" t="str">
        <f t="shared" si="0"/>
        <v>View on Google Map</v>
      </c>
    </row>
    <row r="52" spans="1:13" x14ac:dyDescent="0.2">
      <c r="A52">
        <v>476</v>
      </c>
      <c r="B52" t="s">
        <v>1017</v>
      </c>
      <c r="C52" t="s">
        <v>257</v>
      </c>
      <c r="D52">
        <v>68.825339999999997</v>
      </c>
      <c r="E52">
        <v>-149.76837</v>
      </c>
      <c r="F52">
        <v>621</v>
      </c>
      <c r="G52" t="s">
        <v>346</v>
      </c>
      <c r="H52" t="s">
        <v>257</v>
      </c>
      <c r="I52" t="s">
        <v>257</v>
      </c>
      <c r="J52" t="s">
        <v>989</v>
      </c>
      <c r="K52" t="s">
        <v>257</v>
      </c>
      <c r="L52" t="s">
        <v>257</v>
      </c>
      <c r="M52" s="79" t="str">
        <f t="shared" si="0"/>
        <v>View on Google Map</v>
      </c>
    </row>
    <row r="53" spans="1:13" x14ac:dyDescent="0.2">
      <c r="A53">
        <v>477</v>
      </c>
      <c r="B53" t="s">
        <v>1018</v>
      </c>
      <c r="C53" t="s">
        <v>257</v>
      </c>
      <c r="D53">
        <v>68.821740000000005</v>
      </c>
      <c r="E53">
        <v>-149.76378</v>
      </c>
      <c r="F53">
        <v>605</v>
      </c>
      <c r="G53" t="s">
        <v>346</v>
      </c>
      <c r="H53" t="s">
        <v>257</v>
      </c>
      <c r="I53" t="s">
        <v>257</v>
      </c>
      <c r="J53" t="s">
        <v>989</v>
      </c>
      <c r="K53" t="s">
        <v>257</v>
      </c>
      <c r="L53" t="s">
        <v>257</v>
      </c>
      <c r="M53" s="79" t="str">
        <f t="shared" si="0"/>
        <v>View on Google Map</v>
      </c>
    </row>
    <row r="54" spans="1:13" x14ac:dyDescent="0.2">
      <c r="A54">
        <v>1174</v>
      </c>
      <c r="B54" t="s">
        <v>1256</v>
      </c>
      <c r="C54" t="s">
        <v>257</v>
      </c>
      <c r="D54">
        <v>68.933938330000004</v>
      </c>
      <c r="E54">
        <v>-150.27111830000001</v>
      </c>
      <c r="F54" t="s">
        <v>257</v>
      </c>
      <c r="G54" t="s">
        <v>1123</v>
      </c>
      <c r="H54" t="s">
        <v>257</v>
      </c>
      <c r="I54" t="s">
        <v>257</v>
      </c>
      <c r="J54" t="s">
        <v>1251</v>
      </c>
      <c r="K54" t="s">
        <v>257</v>
      </c>
      <c r="L54" t="s">
        <v>320</v>
      </c>
      <c r="M54" s="79" t="str">
        <f t="shared" si="0"/>
        <v>View on Google Map</v>
      </c>
    </row>
    <row r="55" spans="1:13" x14ac:dyDescent="0.2">
      <c r="A55">
        <v>242</v>
      </c>
      <c r="B55" t="s">
        <v>660</v>
      </c>
      <c r="C55" t="s">
        <v>257</v>
      </c>
      <c r="D55" t="s">
        <v>257</v>
      </c>
      <c r="E55" t="s">
        <v>257</v>
      </c>
      <c r="F55">
        <v>390.2439024390244</v>
      </c>
      <c r="G55" t="s">
        <v>346</v>
      </c>
      <c r="H55" t="s">
        <v>257</v>
      </c>
      <c r="I55" t="s">
        <v>257</v>
      </c>
      <c r="J55" t="s">
        <v>1319</v>
      </c>
      <c r="K55" t="s">
        <v>257</v>
      </c>
      <c r="L55" t="s">
        <v>661</v>
      </c>
      <c r="M55" s="79" t="str">
        <f t="shared" si="0"/>
        <v>View on Google Map</v>
      </c>
    </row>
    <row r="56" spans="1:13" x14ac:dyDescent="0.2">
      <c r="A56">
        <v>192</v>
      </c>
      <c r="B56" t="s">
        <v>558</v>
      </c>
      <c r="C56" t="s">
        <v>257</v>
      </c>
      <c r="D56">
        <v>69.233333333333334</v>
      </c>
      <c r="E56">
        <v>-148.94999999999999</v>
      </c>
      <c r="F56">
        <v>325</v>
      </c>
      <c r="G56" t="s">
        <v>346</v>
      </c>
      <c r="H56" t="s">
        <v>559</v>
      </c>
      <c r="I56" t="s">
        <v>257</v>
      </c>
      <c r="J56" t="s">
        <v>1319</v>
      </c>
      <c r="K56" t="s">
        <v>257</v>
      </c>
      <c r="L56" t="s">
        <v>560</v>
      </c>
      <c r="M56" s="79" t="str">
        <f t="shared" si="0"/>
        <v>View on Google Map</v>
      </c>
    </row>
    <row r="57" spans="1:13" x14ac:dyDescent="0.2">
      <c r="A57">
        <v>277</v>
      </c>
      <c r="B57" t="s">
        <v>558</v>
      </c>
      <c r="C57" t="s">
        <v>257</v>
      </c>
      <c r="D57">
        <v>70.374600000000001</v>
      </c>
      <c r="E57">
        <v>-149.06383333333332</v>
      </c>
      <c r="F57">
        <v>6</v>
      </c>
      <c r="G57" t="s">
        <v>346</v>
      </c>
      <c r="H57" t="s">
        <v>727</v>
      </c>
      <c r="I57" t="s">
        <v>257</v>
      </c>
      <c r="J57" t="s">
        <v>1319</v>
      </c>
      <c r="K57" t="s">
        <v>257</v>
      </c>
      <c r="L57" t="s">
        <v>728</v>
      </c>
      <c r="M57" s="79" t="str">
        <f t="shared" si="0"/>
        <v>View on Google Map</v>
      </c>
    </row>
    <row r="58" spans="1:13" x14ac:dyDescent="0.2">
      <c r="A58">
        <v>193</v>
      </c>
      <c r="B58" t="s">
        <v>561</v>
      </c>
      <c r="C58" t="s">
        <v>257</v>
      </c>
      <c r="D58">
        <v>69.283333333333331</v>
      </c>
      <c r="E58">
        <v>-148.9</v>
      </c>
      <c r="F58">
        <v>346</v>
      </c>
      <c r="G58" t="s">
        <v>346</v>
      </c>
      <c r="H58" t="s">
        <v>562</v>
      </c>
      <c r="I58" t="s">
        <v>257</v>
      </c>
      <c r="J58" t="s">
        <v>1319</v>
      </c>
      <c r="K58" t="s">
        <v>257</v>
      </c>
      <c r="L58" t="s">
        <v>560</v>
      </c>
      <c r="M58" s="79" t="str">
        <f t="shared" si="0"/>
        <v>View on Google Map</v>
      </c>
    </row>
    <row r="59" spans="1:13" x14ac:dyDescent="0.2">
      <c r="A59">
        <v>278</v>
      </c>
      <c r="B59" t="s">
        <v>561</v>
      </c>
      <c r="C59" t="s">
        <v>257</v>
      </c>
      <c r="D59">
        <v>70.374600000000001</v>
      </c>
      <c r="E59">
        <v>-149.06383333333332</v>
      </c>
      <c r="F59">
        <v>6</v>
      </c>
      <c r="G59" t="s">
        <v>346</v>
      </c>
      <c r="H59" t="s">
        <v>729</v>
      </c>
      <c r="I59" t="s">
        <v>257</v>
      </c>
      <c r="J59" t="s">
        <v>1319</v>
      </c>
      <c r="K59" t="s">
        <v>257</v>
      </c>
      <c r="L59" t="s">
        <v>728</v>
      </c>
      <c r="M59" s="79" t="str">
        <f t="shared" si="0"/>
        <v>View on Google Map</v>
      </c>
    </row>
    <row r="60" spans="1:13" x14ac:dyDescent="0.2">
      <c r="A60">
        <v>194</v>
      </c>
      <c r="B60" t="s">
        <v>563</v>
      </c>
      <c r="C60" t="s">
        <v>257</v>
      </c>
      <c r="D60">
        <v>69.716666666666669</v>
      </c>
      <c r="E60">
        <v>-149.44999999999999</v>
      </c>
      <c r="F60">
        <v>91</v>
      </c>
      <c r="G60" t="s">
        <v>346</v>
      </c>
      <c r="H60" t="s">
        <v>564</v>
      </c>
      <c r="I60" t="s">
        <v>257</v>
      </c>
      <c r="J60" t="s">
        <v>1319</v>
      </c>
      <c r="K60" t="s">
        <v>257</v>
      </c>
      <c r="L60" t="s">
        <v>560</v>
      </c>
      <c r="M60" s="79" t="str">
        <f t="shared" si="0"/>
        <v>View on Google Map</v>
      </c>
    </row>
    <row r="61" spans="1:13" x14ac:dyDescent="0.2">
      <c r="A61">
        <v>279</v>
      </c>
      <c r="B61" t="s">
        <v>563</v>
      </c>
      <c r="C61" t="s">
        <v>257</v>
      </c>
      <c r="D61">
        <v>70.367750000000001</v>
      </c>
      <c r="E61">
        <v>-148.8357</v>
      </c>
      <c r="F61">
        <v>6</v>
      </c>
      <c r="G61" t="s">
        <v>346</v>
      </c>
      <c r="H61" t="s">
        <v>730</v>
      </c>
      <c r="I61" t="s">
        <v>257</v>
      </c>
      <c r="J61" t="s">
        <v>1319</v>
      </c>
      <c r="K61" t="s">
        <v>257</v>
      </c>
      <c r="L61" t="s">
        <v>728</v>
      </c>
      <c r="M61" s="79" t="str">
        <f t="shared" si="0"/>
        <v>View on Google Map</v>
      </c>
    </row>
    <row r="62" spans="1:13" x14ac:dyDescent="0.2">
      <c r="A62">
        <v>195</v>
      </c>
      <c r="B62" t="s">
        <v>565</v>
      </c>
      <c r="C62" t="s">
        <v>257</v>
      </c>
      <c r="D62">
        <v>69.716666666666669</v>
      </c>
      <c r="E62">
        <v>-149.44999999999999</v>
      </c>
      <c r="F62">
        <v>91</v>
      </c>
      <c r="G62" t="s">
        <v>346</v>
      </c>
      <c r="H62" t="s">
        <v>566</v>
      </c>
      <c r="I62" t="s">
        <v>257</v>
      </c>
      <c r="J62" t="s">
        <v>1319</v>
      </c>
      <c r="K62" t="s">
        <v>257</v>
      </c>
      <c r="L62" t="s">
        <v>560</v>
      </c>
      <c r="M62" s="79" t="str">
        <f t="shared" si="0"/>
        <v>View on Google Map</v>
      </c>
    </row>
    <row r="63" spans="1:13" x14ac:dyDescent="0.2">
      <c r="A63">
        <v>280</v>
      </c>
      <c r="B63" t="s">
        <v>565</v>
      </c>
      <c r="C63" t="s">
        <v>257</v>
      </c>
      <c r="D63">
        <v>70.367750000000001</v>
      </c>
      <c r="E63">
        <v>-148.8357</v>
      </c>
      <c r="F63">
        <v>6</v>
      </c>
      <c r="G63" t="s">
        <v>346</v>
      </c>
      <c r="H63" t="s">
        <v>731</v>
      </c>
      <c r="I63" t="s">
        <v>257</v>
      </c>
      <c r="J63" t="s">
        <v>1319</v>
      </c>
      <c r="K63" t="s">
        <v>257</v>
      </c>
      <c r="L63" t="s">
        <v>728</v>
      </c>
      <c r="M63" s="79" t="str">
        <f t="shared" si="0"/>
        <v>View on Google Map</v>
      </c>
    </row>
    <row r="64" spans="1:13" x14ac:dyDescent="0.2">
      <c r="A64">
        <v>196</v>
      </c>
      <c r="B64" t="s">
        <v>567</v>
      </c>
      <c r="C64" t="s">
        <v>257</v>
      </c>
      <c r="D64">
        <v>69.833333333333329</v>
      </c>
      <c r="E64">
        <v>-149.75</v>
      </c>
      <c r="F64">
        <v>80</v>
      </c>
      <c r="G64" t="s">
        <v>346</v>
      </c>
      <c r="H64" t="s">
        <v>568</v>
      </c>
      <c r="I64" t="s">
        <v>257</v>
      </c>
      <c r="J64" t="s">
        <v>1319</v>
      </c>
      <c r="K64" t="s">
        <v>257</v>
      </c>
      <c r="L64" t="s">
        <v>560</v>
      </c>
      <c r="M64" s="79" t="str">
        <f t="shared" si="0"/>
        <v>View on Google Map</v>
      </c>
    </row>
    <row r="65" spans="1:13" x14ac:dyDescent="0.2">
      <c r="A65">
        <v>281</v>
      </c>
      <c r="B65" t="s">
        <v>567</v>
      </c>
      <c r="C65" t="s">
        <v>257</v>
      </c>
      <c r="D65">
        <v>70.26821666666666</v>
      </c>
      <c r="E65">
        <v>-149.20859999999999</v>
      </c>
      <c r="F65">
        <v>15</v>
      </c>
      <c r="G65" t="s">
        <v>346</v>
      </c>
      <c r="H65" t="s">
        <v>732</v>
      </c>
      <c r="I65" t="s">
        <v>257</v>
      </c>
      <c r="J65" t="s">
        <v>1319</v>
      </c>
      <c r="K65" t="s">
        <v>257</v>
      </c>
      <c r="L65" t="s">
        <v>728</v>
      </c>
      <c r="M65" s="79" t="str">
        <f t="shared" si="0"/>
        <v>View on Google Map</v>
      </c>
    </row>
    <row r="66" spans="1:13" x14ac:dyDescent="0.2">
      <c r="A66">
        <v>197</v>
      </c>
      <c r="B66" t="s">
        <v>569</v>
      </c>
      <c r="C66" t="s">
        <v>257</v>
      </c>
      <c r="D66">
        <v>70.283333333333331</v>
      </c>
      <c r="E66">
        <v>-150.19999999999999</v>
      </c>
      <c r="F66">
        <v>12</v>
      </c>
      <c r="G66" t="s">
        <v>346</v>
      </c>
      <c r="H66" t="s">
        <v>570</v>
      </c>
      <c r="I66" t="s">
        <v>257</v>
      </c>
      <c r="J66" t="s">
        <v>1319</v>
      </c>
      <c r="K66" t="s">
        <v>257</v>
      </c>
      <c r="L66" t="s">
        <v>560</v>
      </c>
      <c r="M66" s="79" t="str">
        <f t="shared" si="0"/>
        <v>View on Google Map</v>
      </c>
    </row>
    <row r="67" spans="1:13" x14ac:dyDescent="0.2">
      <c r="A67">
        <v>282</v>
      </c>
      <c r="B67" t="s">
        <v>569</v>
      </c>
      <c r="C67" t="s">
        <v>257</v>
      </c>
      <c r="D67">
        <v>70.26821666666666</v>
      </c>
      <c r="E67">
        <v>-149.20859999999999</v>
      </c>
      <c r="F67">
        <v>15</v>
      </c>
      <c r="G67" t="s">
        <v>346</v>
      </c>
      <c r="H67" t="s">
        <v>733</v>
      </c>
      <c r="I67" t="s">
        <v>257</v>
      </c>
      <c r="J67" t="s">
        <v>1319</v>
      </c>
      <c r="K67" t="s">
        <v>257</v>
      </c>
      <c r="L67" t="s">
        <v>728</v>
      </c>
      <c r="M67" s="79" t="str">
        <f t="shared" ref="M67:M130" si="1">HYPERLINK("http://maps.google.com/maps?q="&amp;D67&amp;","&amp;E67,"View on Google Map")</f>
        <v>View on Google Map</v>
      </c>
    </row>
    <row r="68" spans="1:13" x14ac:dyDescent="0.2">
      <c r="A68">
        <v>198</v>
      </c>
      <c r="B68" t="s">
        <v>571</v>
      </c>
      <c r="C68" t="s">
        <v>257</v>
      </c>
      <c r="D68">
        <v>70.283333333333331</v>
      </c>
      <c r="E68">
        <v>-150.19999999999999</v>
      </c>
      <c r="F68">
        <v>12</v>
      </c>
      <c r="G68" t="s">
        <v>346</v>
      </c>
      <c r="H68" t="s">
        <v>572</v>
      </c>
      <c r="I68" t="s">
        <v>257</v>
      </c>
      <c r="J68" t="s">
        <v>1319</v>
      </c>
      <c r="K68" t="s">
        <v>257</v>
      </c>
      <c r="L68" t="s">
        <v>560</v>
      </c>
      <c r="M68" s="79" t="str">
        <f t="shared" si="1"/>
        <v>View on Google Map</v>
      </c>
    </row>
    <row r="69" spans="1:13" x14ac:dyDescent="0.2">
      <c r="A69">
        <v>283</v>
      </c>
      <c r="B69" t="s">
        <v>571</v>
      </c>
      <c r="C69" t="s">
        <v>257</v>
      </c>
      <c r="D69">
        <v>70.184266666666673</v>
      </c>
      <c r="E69">
        <v>-149.15443333333334</v>
      </c>
      <c r="F69">
        <v>15</v>
      </c>
      <c r="G69" t="s">
        <v>346</v>
      </c>
      <c r="H69" t="s">
        <v>734</v>
      </c>
      <c r="I69" t="s">
        <v>257</v>
      </c>
      <c r="J69" t="s">
        <v>1319</v>
      </c>
      <c r="K69" t="s">
        <v>257</v>
      </c>
      <c r="L69" t="s">
        <v>728</v>
      </c>
      <c r="M69" s="79" t="str">
        <f t="shared" si="1"/>
        <v>View on Google Map</v>
      </c>
    </row>
    <row r="70" spans="1:13" x14ac:dyDescent="0.2">
      <c r="A70">
        <v>199</v>
      </c>
      <c r="B70" t="s">
        <v>573</v>
      </c>
      <c r="C70" t="s">
        <v>257</v>
      </c>
      <c r="D70">
        <v>70.416666666666671</v>
      </c>
      <c r="E70">
        <v>-150.19999999999999</v>
      </c>
      <c r="F70">
        <v>4</v>
      </c>
      <c r="G70" t="s">
        <v>346</v>
      </c>
      <c r="H70" t="s">
        <v>574</v>
      </c>
      <c r="I70" t="s">
        <v>257</v>
      </c>
      <c r="J70" t="s">
        <v>1319</v>
      </c>
      <c r="K70" t="s">
        <v>257</v>
      </c>
      <c r="L70" t="s">
        <v>560</v>
      </c>
      <c r="M70" s="79" t="str">
        <f t="shared" si="1"/>
        <v>View on Google Map</v>
      </c>
    </row>
    <row r="71" spans="1:13" x14ac:dyDescent="0.2">
      <c r="A71">
        <v>284</v>
      </c>
      <c r="B71" t="s">
        <v>573</v>
      </c>
      <c r="C71" t="s">
        <v>257</v>
      </c>
      <c r="D71">
        <v>70.184266666666673</v>
      </c>
      <c r="E71">
        <v>-149.15443333333334</v>
      </c>
      <c r="F71">
        <v>15</v>
      </c>
      <c r="G71" t="s">
        <v>346</v>
      </c>
      <c r="H71" t="s">
        <v>735</v>
      </c>
      <c r="I71" t="s">
        <v>257</v>
      </c>
      <c r="J71" t="s">
        <v>1319</v>
      </c>
      <c r="K71" t="s">
        <v>257</v>
      </c>
      <c r="L71" t="s">
        <v>728</v>
      </c>
      <c r="M71" s="79" t="str">
        <f t="shared" si="1"/>
        <v>View on Google Map</v>
      </c>
    </row>
    <row r="72" spans="1:13" x14ac:dyDescent="0.2">
      <c r="A72">
        <v>200</v>
      </c>
      <c r="B72" t="s">
        <v>575</v>
      </c>
      <c r="C72" t="s">
        <v>257</v>
      </c>
      <c r="D72">
        <v>70.283333333333331</v>
      </c>
      <c r="E72">
        <v>-149.81666666666666</v>
      </c>
      <c r="F72">
        <v>28.963414634146343</v>
      </c>
      <c r="G72" t="s">
        <v>346</v>
      </c>
      <c r="H72" t="s">
        <v>576</v>
      </c>
      <c r="I72" t="s">
        <v>257</v>
      </c>
      <c r="J72" t="s">
        <v>1319</v>
      </c>
      <c r="K72" t="s">
        <v>257</v>
      </c>
      <c r="L72" t="s">
        <v>560</v>
      </c>
      <c r="M72" s="79" t="str">
        <f t="shared" si="1"/>
        <v>View on Google Map</v>
      </c>
    </row>
    <row r="73" spans="1:13" x14ac:dyDescent="0.2">
      <c r="A73">
        <v>285</v>
      </c>
      <c r="B73" t="s">
        <v>575</v>
      </c>
      <c r="C73" t="s">
        <v>257</v>
      </c>
      <c r="D73">
        <v>70.126099999999994</v>
      </c>
      <c r="E73">
        <v>-149.33773333333335</v>
      </c>
      <c r="F73">
        <v>30</v>
      </c>
      <c r="G73" t="s">
        <v>346</v>
      </c>
      <c r="H73" t="s">
        <v>736</v>
      </c>
      <c r="I73" t="s">
        <v>257</v>
      </c>
      <c r="J73" t="s">
        <v>1319</v>
      </c>
      <c r="K73" t="s">
        <v>257</v>
      </c>
      <c r="L73" t="s">
        <v>728</v>
      </c>
      <c r="M73" s="79" t="str">
        <f t="shared" si="1"/>
        <v>View on Google Map</v>
      </c>
    </row>
    <row r="74" spans="1:13" x14ac:dyDescent="0.2">
      <c r="A74">
        <v>201</v>
      </c>
      <c r="B74" t="s">
        <v>577</v>
      </c>
      <c r="C74" t="s">
        <v>257</v>
      </c>
      <c r="D74">
        <v>70.283333333333331</v>
      </c>
      <c r="E74">
        <v>-149.81666666666666</v>
      </c>
      <c r="F74">
        <v>28.963414634146343</v>
      </c>
      <c r="G74" t="s">
        <v>346</v>
      </c>
      <c r="H74" t="s">
        <v>578</v>
      </c>
      <c r="I74" t="s">
        <v>257</v>
      </c>
      <c r="J74" t="s">
        <v>1319</v>
      </c>
      <c r="K74" t="s">
        <v>257</v>
      </c>
      <c r="L74" t="s">
        <v>560</v>
      </c>
      <c r="M74" s="79" t="str">
        <f t="shared" si="1"/>
        <v>View on Google Map</v>
      </c>
    </row>
    <row r="75" spans="1:13" x14ac:dyDescent="0.2">
      <c r="A75">
        <v>286</v>
      </c>
      <c r="B75" t="s">
        <v>577</v>
      </c>
      <c r="C75" t="s">
        <v>257</v>
      </c>
      <c r="D75">
        <v>70.126099999999994</v>
      </c>
      <c r="E75">
        <v>-149.33773333333335</v>
      </c>
      <c r="F75">
        <v>30</v>
      </c>
      <c r="G75" t="s">
        <v>346</v>
      </c>
      <c r="H75" t="s">
        <v>737</v>
      </c>
      <c r="I75" t="s">
        <v>257</v>
      </c>
      <c r="J75" t="s">
        <v>1319</v>
      </c>
      <c r="K75" t="s">
        <v>257</v>
      </c>
      <c r="L75" t="s">
        <v>728</v>
      </c>
      <c r="M75" s="79" t="str">
        <f t="shared" si="1"/>
        <v>View on Google Map</v>
      </c>
    </row>
    <row r="76" spans="1:13" x14ac:dyDescent="0.2">
      <c r="A76">
        <v>202</v>
      </c>
      <c r="B76" t="s">
        <v>579</v>
      </c>
      <c r="C76" t="s">
        <v>257</v>
      </c>
      <c r="D76">
        <v>70.45</v>
      </c>
      <c r="E76">
        <v>-149.16666666666666</v>
      </c>
      <c r="F76">
        <v>4.8780487804878048</v>
      </c>
      <c r="G76" t="s">
        <v>346</v>
      </c>
      <c r="H76" t="s">
        <v>580</v>
      </c>
      <c r="I76" t="s">
        <v>257</v>
      </c>
      <c r="J76" t="s">
        <v>1319</v>
      </c>
      <c r="K76" t="s">
        <v>257</v>
      </c>
      <c r="L76" t="s">
        <v>560</v>
      </c>
      <c r="M76" s="79" t="str">
        <f t="shared" si="1"/>
        <v>View on Google Map</v>
      </c>
    </row>
    <row r="77" spans="1:13" x14ac:dyDescent="0.2">
      <c r="A77">
        <v>287</v>
      </c>
      <c r="B77" t="s">
        <v>579</v>
      </c>
      <c r="C77" t="s">
        <v>257</v>
      </c>
      <c r="D77">
        <v>69.9221</v>
      </c>
      <c r="E77">
        <v>-149.34523333333334</v>
      </c>
      <c r="F77">
        <v>61</v>
      </c>
      <c r="G77" t="s">
        <v>346</v>
      </c>
      <c r="H77" t="s">
        <v>738</v>
      </c>
      <c r="I77" t="s">
        <v>257</v>
      </c>
      <c r="J77" t="s">
        <v>1319</v>
      </c>
      <c r="K77" t="s">
        <v>257</v>
      </c>
      <c r="L77" t="s">
        <v>728</v>
      </c>
      <c r="M77" s="79" t="str">
        <f t="shared" si="1"/>
        <v>View on Google Map</v>
      </c>
    </row>
    <row r="78" spans="1:13" x14ac:dyDescent="0.2">
      <c r="A78">
        <v>203</v>
      </c>
      <c r="B78" t="s">
        <v>581</v>
      </c>
      <c r="C78" t="s">
        <v>257</v>
      </c>
      <c r="D78">
        <v>70.233333333333334</v>
      </c>
      <c r="E78">
        <v>-148.88333333333333</v>
      </c>
      <c r="F78">
        <v>17.682926829268293</v>
      </c>
      <c r="G78" t="s">
        <v>346</v>
      </c>
      <c r="H78" t="s">
        <v>582</v>
      </c>
      <c r="I78" t="s">
        <v>257</v>
      </c>
      <c r="J78" t="s">
        <v>1319</v>
      </c>
      <c r="K78" t="s">
        <v>257</v>
      </c>
      <c r="L78" t="s">
        <v>560</v>
      </c>
      <c r="M78" s="79" t="str">
        <f t="shared" si="1"/>
        <v>View on Google Map</v>
      </c>
    </row>
    <row r="79" spans="1:13" x14ac:dyDescent="0.2">
      <c r="A79">
        <v>288</v>
      </c>
      <c r="B79" t="s">
        <v>581</v>
      </c>
      <c r="C79" t="s">
        <v>257</v>
      </c>
      <c r="D79">
        <v>69.9221</v>
      </c>
      <c r="E79">
        <v>-149.34523333333334</v>
      </c>
      <c r="F79">
        <v>61</v>
      </c>
      <c r="G79" t="s">
        <v>346</v>
      </c>
      <c r="H79" t="s">
        <v>739</v>
      </c>
      <c r="I79" t="s">
        <v>257</v>
      </c>
      <c r="J79" t="s">
        <v>1319</v>
      </c>
      <c r="K79" t="s">
        <v>257</v>
      </c>
      <c r="L79" t="s">
        <v>728</v>
      </c>
      <c r="M79" s="79" t="str">
        <f t="shared" si="1"/>
        <v>View on Google Map</v>
      </c>
    </row>
    <row r="80" spans="1:13" x14ac:dyDescent="0.2">
      <c r="A80">
        <v>204</v>
      </c>
      <c r="B80" t="s">
        <v>583</v>
      </c>
      <c r="C80" t="s">
        <v>257</v>
      </c>
      <c r="D80">
        <v>70.233333333333334</v>
      </c>
      <c r="E80">
        <v>-148.88333333333333</v>
      </c>
      <c r="F80">
        <v>17.682926829268293</v>
      </c>
      <c r="G80" t="s">
        <v>346</v>
      </c>
      <c r="H80" t="s">
        <v>584</v>
      </c>
      <c r="I80" t="s">
        <v>257</v>
      </c>
      <c r="J80" t="s">
        <v>1319</v>
      </c>
      <c r="K80" t="s">
        <v>257</v>
      </c>
      <c r="L80" t="s">
        <v>560</v>
      </c>
      <c r="M80" s="79" t="str">
        <f t="shared" si="1"/>
        <v>View on Google Map</v>
      </c>
    </row>
    <row r="81" spans="1:13" x14ac:dyDescent="0.2">
      <c r="A81">
        <v>289</v>
      </c>
      <c r="B81" t="s">
        <v>583</v>
      </c>
      <c r="C81" t="s">
        <v>257</v>
      </c>
      <c r="D81">
        <v>69.986533333333327</v>
      </c>
      <c r="E81">
        <v>-150.08543333333333</v>
      </c>
      <c r="F81">
        <v>125</v>
      </c>
      <c r="G81" t="s">
        <v>346</v>
      </c>
      <c r="H81" t="s">
        <v>740</v>
      </c>
      <c r="I81" t="s">
        <v>257</v>
      </c>
      <c r="J81" t="s">
        <v>1319</v>
      </c>
      <c r="K81" t="s">
        <v>257</v>
      </c>
      <c r="L81" t="s">
        <v>728</v>
      </c>
      <c r="M81" s="79" t="str">
        <f t="shared" si="1"/>
        <v>View on Google Map</v>
      </c>
    </row>
    <row r="82" spans="1:13" x14ac:dyDescent="0.2">
      <c r="A82">
        <v>205</v>
      </c>
      <c r="B82" t="s">
        <v>585</v>
      </c>
      <c r="C82" t="s">
        <v>257</v>
      </c>
      <c r="D82">
        <v>70.13333333333334</v>
      </c>
      <c r="E82">
        <v>-148.6</v>
      </c>
      <c r="F82">
        <v>24.390243902439025</v>
      </c>
      <c r="G82" t="s">
        <v>346</v>
      </c>
      <c r="H82" t="s">
        <v>586</v>
      </c>
      <c r="I82" t="s">
        <v>257</v>
      </c>
      <c r="J82" t="s">
        <v>1319</v>
      </c>
      <c r="K82" t="s">
        <v>257</v>
      </c>
      <c r="L82" t="s">
        <v>560</v>
      </c>
      <c r="M82" s="79" t="str">
        <f t="shared" si="1"/>
        <v>View on Google Map</v>
      </c>
    </row>
    <row r="83" spans="1:13" x14ac:dyDescent="0.2">
      <c r="A83">
        <v>290</v>
      </c>
      <c r="B83" t="s">
        <v>585</v>
      </c>
      <c r="C83" t="s">
        <v>257</v>
      </c>
      <c r="D83">
        <v>69.986533333333327</v>
      </c>
      <c r="E83">
        <v>-150.08543333333333</v>
      </c>
      <c r="F83">
        <v>125</v>
      </c>
      <c r="G83" t="s">
        <v>346</v>
      </c>
      <c r="H83" t="s">
        <v>741</v>
      </c>
      <c r="I83" t="s">
        <v>257</v>
      </c>
      <c r="J83" t="s">
        <v>1319</v>
      </c>
      <c r="K83" t="s">
        <v>257</v>
      </c>
      <c r="L83" t="s">
        <v>728</v>
      </c>
      <c r="M83" s="79" t="str">
        <f t="shared" si="1"/>
        <v>View on Google Map</v>
      </c>
    </row>
    <row r="84" spans="1:13" x14ac:dyDescent="0.2">
      <c r="A84">
        <v>291</v>
      </c>
      <c r="B84" t="s">
        <v>742</v>
      </c>
      <c r="C84" t="s">
        <v>257</v>
      </c>
      <c r="D84">
        <v>69.639166666666668</v>
      </c>
      <c r="E84">
        <v>-149.73946666666666</v>
      </c>
      <c r="F84">
        <v>91</v>
      </c>
      <c r="G84" t="s">
        <v>346</v>
      </c>
      <c r="H84" t="s">
        <v>743</v>
      </c>
      <c r="I84" t="s">
        <v>257</v>
      </c>
      <c r="J84" t="s">
        <v>1319</v>
      </c>
      <c r="K84" t="s">
        <v>257</v>
      </c>
      <c r="L84" t="s">
        <v>728</v>
      </c>
      <c r="M84" s="79" t="str">
        <f t="shared" si="1"/>
        <v>View on Google Map</v>
      </c>
    </row>
    <row r="85" spans="1:13" x14ac:dyDescent="0.2">
      <c r="A85">
        <v>206</v>
      </c>
      <c r="B85" t="s">
        <v>587</v>
      </c>
      <c r="C85" t="s">
        <v>257</v>
      </c>
      <c r="D85">
        <v>70.11666666666666</v>
      </c>
      <c r="E85">
        <v>-146.16666666666666</v>
      </c>
      <c r="F85">
        <v>3.0487804878048781</v>
      </c>
      <c r="G85" t="s">
        <v>346</v>
      </c>
      <c r="H85" t="s">
        <v>588</v>
      </c>
      <c r="I85" t="s">
        <v>257</v>
      </c>
      <c r="J85" t="s">
        <v>1319</v>
      </c>
      <c r="K85" t="s">
        <v>257</v>
      </c>
      <c r="L85" t="s">
        <v>560</v>
      </c>
      <c r="M85" s="79" t="str">
        <f t="shared" si="1"/>
        <v>View on Google Map</v>
      </c>
    </row>
    <row r="86" spans="1:13" x14ac:dyDescent="0.2">
      <c r="A86">
        <v>292</v>
      </c>
      <c r="B86" t="s">
        <v>587</v>
      </c>
      <c r="C86" t="s">
        <v>257</v>
      </c>
      <c r="D86">
        <v>69.639166666666668</v>
      </c>
      <c r="E86">
        <v>-149.73946666666666</v>
      </c>
      <c r="F86">
        <v>91</v>
      </c>
      <c r="G86" t="s">
        <v>346</v>
      </c>
      <c r="H86" t="s">
        <v>744</v>
      </c>
      <c r="I86" t="s">
        <v>257</v>
      </c>
      <c r="J86" t="s">
        <v>1319</v>
      </c>
      <c r="K86" t="s">
        <v>257</v>
      </c>
      <c r="L86" t="s">
        <v>728</v>
      </c>
      <c r="M86" s="79" t="str">
        <f t="shared" si="1"/>
        <v>View on Google Map</v>
      </c>
    </row>
    <row r="87" spans="1:13" x14ac:dyDescent="0.2">
      <c r="A87">
        <v>207</v>
      </c>
      <c r="B87" t="s">
        <v>589</v>
      </c>
      <c r="C87" t="s">
        <v>257</v>
      </c>
      <c r="D87">
        <v>70.099999999999994</v>
      </c>
      <c r="E87">
        <v>-146.26666666666668</v>
      </c>
      <c r="F87">
        <v>9.1463414634146343</v>
      </c>
      <c r="G87" t="s">
        <v>346</v>
      </c>
      <c r="H87" t="s">
        <v>590</v>
      </c>
      <c r="I87" t="s">
        <v>257</v>
      </c>
      <c r="J87" t="s">
        <v>1319</v>
      </c>
      <c r="K87" t="s">
        <v>257</v>
      </c>
      <c r="L87" t="s">
        <v>560</v>
      </c>
      <c r="M87" s="79" t="str">
        <f t="shared" si="1"/>
        <v>View on Google Map</v>
      </c>
    </row>
    <row r="88" spans="1:13" x14ac:dyDescent="0.2">
      <c r="A88">
        <v>293</v>
      </c>
      <c r="B88" t="s">
        <v>589</v>
      </c>
      <c r="C88" t="s">
        <v>257</v>
      </c>
      <c r="D88">
        <v>68.820783333333338</v>
      </c>
      <c r="E88">
        <v>-149.7646</v>
      </c>
      <c r="F88">
        <v>579</v>
      </c>
      <c r="G88" t="s">
        <v>346</v>
      </c>
      <c r="H88" t="s">
        <v>745</v>
      </c>
      <c r="I88" t="s">
        <v>257</v>
      </c>
      <c r="J88" t="s">
        <v>1319</v>
      </c>
      <c r="K88" t="s">
        <v>257</v>
      </c>
      <c r="L88" t="s">
        <v>728</v>
      </c>
      <c r="M88" s="79" t="str">
        <f t="shared" si="1"/>
        <v>View on Google Map</v>
      </c>
    </row>
    <row r="89" spans="1:13" x14ac:dyDescent="0.2">
      <c r="A89">
        <v>208</v>
      </c>
      <c r="B89" t="s">
        <v>591</v>
      </c>
      <c r="C89" t="s">
        <v>257</v>
      </c>
      <c r="D89">
        <v>70.05</v>
      </c>
      <c r="E89">
        <v>-146.98333333333332</v>
      </c>
      <c r="F89">
        <v>24.390243902439025</v>
      </c>
      <c r="G89" t="s">
        <v>346</v>
      </c>
      <c r="H89" t="s">
        <v>592</v>
      </c>
      <c r="I89" t="s">
        <v>257</v>
      </c>
      <c r="J89" t="s">
        <v>1319</v>
      </c>
      <c r="K89" t="s">
        <v>257</v>
      </c>
      <c r="L89" t="s">
        <v>560</v>
      </c>
      <c r="M89" s="79" t="str">
        <f t="shared" si="1"/>
        <v>View on Google Map</v>
      </c>
    </row>
    <row r="90" spans="1:13" x14ac:dyDescent="0.2">
      <c r="A90">
        <v>294</v>
      </c>
      <c r="B90" t="s">
        <v>591</v>
      </c>
      <c r="C90" t="s">
        <v>257</v>
      </c>
      <c r="D90">
        <v>68.820616666666666</v>
      </c>
      <c r="E90">
        <v>-149.74383333333333</v>
      </c>
      <c r="F90">
        <v>579</v>
      </c>
      <c r="G90" t="s">
        <v>346</v>
      </c>
      <c r="H90" t="s">
        <v>746</v>
      </c>
      <c r="I90" t="s">
        <v>257</v>
      </c>
      <c r="J90" t="s">
        <v>1319</v>
      </c>
      <c r="K90" t="s">
        <v>257</v>
      </c>
      <c r="L90" t="s">
        <v>728</v>
      </c>
      <c r="M90" s="79" t="str">
        <f t="shared" si="1"/>
        <v>View on Google Map</v>
      </c>
    </row>
    <row r="91" spans="1:13" x14ac:dyDescent="0.2">
      <c r="A91">
        <v>209</v>
      </c>
      <c r="B91" t="s">
        <v>593</v>
      </c>
      <c r="C91" t="s">
        <v>257</v>
      </c>
      <c r="D91">
        <v>70.05</v>
      </c>
      <c r="E91">
        <v>-146.98333333333332</v>
      </c>
      <c r="F91">
        <v>24.390243902439025</v>
      </c>
      <c r="G91" t="s">
        <v>346</v>
      </c>
      <c r="H91" t="s">
        <v>594</v>
      </c>
      <c r="I91" t="s">
        <v>257</v>
      </c>
      <c r="J91" t="s">
        <v>1319</v>
      </c>
      <c r="K91" t="s">
        <v>257</v>
      </c>
      <c r="L91" t="s">
        <v>560</v>
      </c>
      <c r="M91" s="79" t="str">
        <f t="shared" si="1"/>
        <v>View on Google Map</v>
      </c>
    </row>
    <row r="92" spans="1:13" x14ac:dyDescent="0.2">
      <c r="A92">
        <v>295</v>
      </c>
      <c r="B92" t="s">
        <v>593</v>
      </c>
      <c r="C92" t="s">
        <v>257</v>
      </c>
      <c r="D92">
        <v>68.821529999999996</v>
      </c>
      <c r="E92">
        <v>-149.05867000000001</v>
      </c>
      <c r="F92">
        <v>518</v>
      </c>
      <c r="G92" t="s">
        <v>346</v>
      </c>
      <c r="H92" t="s">
        <v>747</v>
      </c>
      <c r="I92" t="s">
        <v>257</v>
      </c>
      <c r="J92" t="s">
        <v>1319</v>
      </c>
      <c r="K92" t="s">
        <v>257</v>
      </c>
      <c r="L92" t="s">
        <v>728</v>
      </c>
      <c r="M92" s="79" t="str">
        <f t="shared" si="1"/>
        <v>View on Google Map</v>
      </c>
    </row>
    <row r="93" spans="1:13" x14ac:dyDescent="0.2">
      <c r="A93">
        <v>210</v>
      </c>
      <c r="B93" t="s">
        <v>595</v>
      </c>
      <c r="C93" t="s">
        <v>257</v>
      </c>
      <c r="D93">
        <v>70.150000000000006</v>
      </c>
      <c r="E93">
        <v>-147.36666666666667</v>
      </c>
      <c r="F93">
        <v>6.7073170731707323</v>
      </c>
      <c r="G93" t="s">
        <v>346</v>
      </c>
      <c r="H93" t="s">
        <v>596</v>
      </c>
      <c r="I93" t="s">
        <v>257</v>
      </c>
      <c r="J93" t="s">
        <v>1319</v>
      </c>
      <c r="K93" t="s">
        <v>257</v>
      </c>
      <c r="L93" t="s">
        <v>560</v>
      </c>
      <c r="M93" s="79" t="str">
        <f t="shared" si="1"/>
        <v>View on Google Map</v>
      </c>
    </row>
    <row r="94" spans="1:13" x14ac:dyDescent="0.2">
      <c r="A94">
        <v>296</v>
      </c>
      <c r="B94" t="s">
        <v>595</v>
      </c>
      <c r="C94" t="s">
        <v>257</v>
      </c>
      <c r="D94">
        <v>68.817116666666664</v>
      </c>
      <c r="E94">
        <v>-149.05956666666665</v>
      </c>
      <c r="F94">
        <v>518</v>
      </c>
      <c r="G94" t="s">
        <v>346</v>
      </c>
      <c r="H94" t="s">
        <v>748</v>
      </c>
      <c r="I94" t="s">
        <v>257</v>
      </c>
      <c r="J94" t="s">
        <v>1319</v>
      </c>
      <c r="K94" t="s">
        <v>257</v>
      </c>
      <c r="L94" t="s">
        <v>728</v>
      </c>
      <c r="M94" s="79" t="str">
        <f t="shared" si="1"/>
        <v>View on Google Map</v>
      </c>
    </row>
    <row r="95" spans="1:13" x14ac:dyDescent="0.2">
      <c r="A95">
        <v>211</v>
      </c>
      <c r="B95" t="s">
        <v>597</v>
      </c>
      <c r="C95" t="s">
        <v>257</v>
      </c>
      <c r="D95">
        <v>70.150000000000006</v>
      </c>
      <c r="E95">
        <v>-147.36666666666667</v>
      </c>
      <c r="F95">
        <v>6.7073170731707323</v>
      </c>
      <c r="G95" t="s">
        <v>346</v>
      </c>
      <c r="H95" t="s">
        <v>598</v>
      </c>
      <c r="I95" t="s">
        <v>257</v>
      </c>
      <c r="J95" t="s">
        <v>1319</v>
      </c>
      <c r="K95" t="s">
        <v>257</v>
      </c>
      <c r="L95" t="s">
        <v>560</v>
      </c>
      <c r="M95" s="79" t="str">
        <f t="shared" si="1"/>
        <v>View on Google Map</v>
      </c>
    </row>
    <row r="96" spans="1:13" x14ac:dyDescent="0.2">
      <c r="A96">
        <v>297</v>
      </c>
      <c r="B96" t="s">
        <v>597</v>
      </c>
      <c r="C96" t="s">
        <v>257</v>
      </c>
      <c r="D96">
        <v>69.356183333333334</v>
      </c>
      <c r="E96">
        <v>-150.21899999999999</v>
      </c>
      <c r="F96">
        <v>168</v>
      </c>
      <c r="G96" t="s">
        <v>346</v>
      </c>
      <c r="H96" t="s">
        <v>749</v>
      </c>
      <c r="I96" t="s">
        <v>257</v>
      </c>
      <c r="J96" t="s">
        <v>1319</v>
      </c>
      <c r="K96" t="s">
        <v>257</v>
      </c>
      <c r="L96" t="s">
        <v>728</v>
      </c>
      <c r="M96" s="79" t="str">
        <f t="shared" si="1"/>
        <v>View on Google Map</v>
      </c>
    </row>
    <row r="97" spans="1:13" x14ac:dyDescent="0.2">
      <c r="A97">
        <v>212</v>
      </c>
      <c r="B97" t="s">
        <v>599</v>
      </c>
      <c r="C97" t="s">
        <v>257</v>
      </c>
      <c r="D97">
        <v>70.033333333333331</v>
      </c>
      <c r="E97">
        <v>-147.65</v>
      </c>
      <c r="F97">
        <v>28.04878048780488</v>
      </c>
      <c r="G97" t="s">
        <v>346</v>
      </c>
      <c r="H97" t="s">
        <v>600</v>
      </c>
      <c r="I97" t="s">
        <v>257</v>
      </c>
      <c r="J97" t="s">
        <v>1319</v>
      </c>
      <c r="K97" t="s">
        <v>257</v>
      </c>
      <c r="L97" t="s">
        <v>560</v>
      </c>
      <c r="M97" s="79" t="str">
        <f t="shared" si="1"/>
        <v>View on Google Map</v>
      </c>
    </row>
    <row r="98" spans="1:13" x14ac:dyDescent="0.2">
      <c r="A98">
        <v>298</v>
      </c>
      <c r="B98" t="s">
        <v>599</v>
      </c>
      <c r="C98" t="s">
        <v>257</v>
      </c>
      <c r="D98">
        <v>69.356183333333334</v>
      </c>
      <c r="E98">
        <v>-150.21899999999999</v>
      </c>
      <c r="F98">
        <v>168</v>
      </c>
      <c r="G98" t="s">
        <v>346</v>
      </c>
      <c r="H98" t="s">
        <v>750</v>
      </c>
      <c r="I98" t="s">
        <v>257</v>
      </c>
      <c r="J98" t="s">
        <v>1319</v>
      </c>
      <c r="K98" t="s">
        <v>257</v>
      </c>
      <c r="L98" t="s">
        <v>728</v>
      </c>
      <c r="M98" s="79" t="str">
        <f t="shared" si="1"/>
        <v>View on Google Map</v>
      </c>
    </row>
    <row r="99" spans="1:13" x14ac:dyDescent="0.2">
      <c r="A99">
        <v>213</v>
      </c>
      <c r="B99" t="s">
        <v>601</v>
      </c>
      <c r="C99" t="s">
        <v>257</v>
      </c>
      <c r="D99">
        <v>70.033333333333331</v>
      </c>
      <c r="E99">
        <v>-147.65</v>
      </c>
      <c r="F99">
        <v>28.04878048780488</v>
      </c>
      <c r="G99" t="s">
        <v>346</v>
      </c>
      <c r="H99" t="s">
        <v>602</v>
      </c>
      <c r="I99" t="s">
        <v>257</v>
      </c>
      <c r="J99" t="s">
        <v>1319</v>
      </c>
      <c r="K99" t="s">
        <v>257</v>
      </c>
      <c r="L99" t="s">
        <v>560</v>
      </c>
      <c r="M99" s="79" t="str">
        <f t="shared" si="1"/>
        <v>View on Google Map</v>
      </c>
    </row>
    <row r="100" spans="1:13" x14ac:dyDescent="0.2">
      <c r="A100">
        <v>299</v>
      </c>
      <c r="B100" t="s">
        <v>601</v>
      </c>
      <c r="C100" t="s">
        <v>257</v>
      </c>
      <c r="D100">
        <v>69.5458</v>
      </c>
      <c r="E100">
        <v>-150.37883333333335</v>
      </c>
      <c r="F100">
        <v>107</v>
      </c>
      <c r="G100" t="s">
        <v>346</v>
      </c>
      <c r="H100" t="s">
        <v>751</v>
      </c>
      <c r="I100" t="s">
        <v>257</v>
      </c>
      <c r="J100" t="s">
        <v>1319</v>
      </c>
      <c r="K100" t="s">
        <v>257</v>
      </c>
      <c r="L100" t="s">
        <v>728</v>
      </c>
      <c r="M100" s="79" t="str">
        <f t="shared" si="1"/>
        <v>View on Google Map</v>
      </c>
    </row>
    <row r="101" spans="1:13" x14ac:dyDescent="0.2">
      <c r="A101">
        <v>214</v>
      </c>
      <c r="B101" t="s">
        <v>603</v>
      </c>
      <c r="C101" t="s">
        <v>257</v>
      </c>
      <c r="D101">
        <v>69.833333333333329</v>
      </c>
      <c r="E101">
        <v>-147.93333333333334</v>
      </c>
      <c r="F101">
        <v>92.987804878048792</v>
      </c>
      <c r="G101" t="s">
        <v>346</v>
      </c>
      <c r="H101" t="s">
        <v>604</v>
      </c>
      <c r="I101" t="s">
        <v>257</v>
      </c>
      <c r="J101" t="s">
        <v>1319</v>
      </c>
      <c r="K101" t="s">
        <v>257</v>
      </c>
      <c r="L101" t="s">
        <v>560</v>
      </c>
      <c r="M101" s="79" t="str">
        <f t="shared" si="1"/>
        <v>View on Google Map</v>
      </c>
    </row>
    <row r="102" spans="1:13" x14ac:dyDescent="0.2">
      <c r="A102">
        <v>300</v>
      </c>
      <c r="B102" t="s">
        <v>603</v>
      </c>
      <c r="C102" t="s">
        <v>257</v>
      </c>
      <c r="D102">
        <v>69.5458</v>
      </c>
      <c r="E102">
        <v>-150.37883333333335</v>
      </c>
      <c r="F102">
        <v>107</v>
      </c>
      <c r="G102" t="s">
        <v>346</v>
      </c>
      <c r="H102" t="s">
        <v>752</v>
      </c>
      <c r="I102" t="s">
        <v>257</v>
      </c>
      <c r="J102" t="s">
        <v>1319</v>
      </c>
      <c r="K102" t="s">
        <v>257</v>
      </c>
      <c r="L102" t="s">
        <v>728</v>
      </c>
      <c r="M102" s="79" t="str">
        <f t="shared" si="1"/>
        <v>View on Google Map</v>
      </c>
    </row>
    <row r="103" spans="1:13" x14ac:dyDescent="0.2">
      <c r="A103">
        <v>215</v>
      </c>
      <c r="B103" t="s">
        <v>605</v>
      </c>
      <c r="C103" t="s">
        <v>257</v>
      </c>
      <c r="D103">
        <v>69.833333333333329</v>
      </c>
      <c r="E103">
        <v>-147.93333333333334</v>
      </c>
      <c r="F103">
        <v>92.987804878048792</v>
      </c>
      <c r="G103" t="s">
        <v>346</v>
      </c>
      <c r="H103" t="s">
        <v>606</v>
      </c>
      <c r="I103" t="s">
        <v>257</v>
      </c>
      <c r="J103" t="s">
        <v>1319</v>
      </c>
      <c r="K103" t="s">
        <v>257</v>
      </c>
      <c r="L103" t="s">
        <v>560</v>
      </c>
      <c r="M103" s="79" t="str">
        <f t="shared" si="1"/>
        <v>View on Google Map</v>
      </c>
    </row>
    <row r="104" spans="1:13" x14ac:dyDescent="0.2">
      <c r="A104">
        <v>301</v>
      </c>
      <c r="B104" t="s">
        <v>605</v>
      </c>
      <c r="C104" t="s">
        <v>257</v>
      </c>
      <c r="D104">
        <v>69.523700000000005</v>
      </c>
      <c r="E104">
        <v>-150.55269999999999</v>
      </c>
      <c r="F104">
        <v>107</v>
      </c>
      <c r="G104" t="s">
        <v>346</v>
      </c>
      <c r="H104" t="s">
        <v>753</v>
      </c>
      <c r="I104" t="s">
        <v>257</v>
      </c>
      <c r="J104" t="s">
        <v>1319</v>
      </c>
      <c r="K104" t="s">
        <v>257</v>
      </c>
      <c r="L104" t="s">
        <v>728</v>
      </c>
      <c r="M104" s="79" t="str">
        <f t="shared" si="1"/>
        <v>View on Google Map</v>
      </c>
    </row>
    <row r="105" spans="1:13" x14ac:dyDescent="0.2">
      <c r="A105">
        <v>216</v>
      </c>
      <c r="B105" t="s">
        <v>607</v>
      </c>
      <c r="C105" t="s">
        <v>257</v>
      </c>
      <c r="D105">
        <v>69.88333333333334</v>
      </c>
      <c r="E105">
        <v>-148.63333333333333</v>
      </c>
      <c r="F105">
        <v>118.90243902439025</v>
      </c>
      <c r="G105" t="s">
        <v>346</v>
      </c>
      <c r="H105" t="s">
        <v>608</v>
      </c>
      <c r="I105" t="s">
        <v>257</v>
      </c>
      <c r="J105" t="s">
        <v>1319</v>
      </c>
      <c r="K105" t="s">
        <v>257</v>
      </c>
      <c r="L105" t="s">
        <v>560</v>
      </c>
      <c r="M105" s="79" t="str">
        <f t="shared" si="1"/>
        <v>View on Google Map</v>
      </c>
    </row>
    <row r="106" spans="1:13" x14ac:dyDescent="0.2">
      <c r="A106">
        <v>302</v>
      </c>
      <c r="B106" t="s">
        <v>607</v>
      </c>
      <c r="C106" t="s">
        <v>257</v>
      </c>
      <c r="D106">
        <v>69.523700000000005</v>
      </c>
      <c r="E106">
        <v>-150.55269999999999</v>
      </c>
      <c r="F106">
        <v>107</v>
      </c>
      <c r="G106" t="s">
        <v>346</v>
      </c>
      <c r="H106" t="s">
        <v>754</v>
      </c>
      <c r="I106" t="s">
        <v>257</v>
      </c>
      <c r="J106" t="s">
        <v>1319</v>
      </c>
      <c r="K106" t="s">
        <v>257</v>
      </c>
      <c r="L106" t="s">
        <v>728</v>
      </c>
      <c r="M106" s="79" t="str">
        <f t="shared" si="1"/>
        <v>View on Google Map</v>
      </c>
    </row>
    <row r="107" spans="1:13" x14ac:dyDescent="0.2">
      <c r="A107">
        <v>217</v>
      </c>
      <c r="B107" t="s">
        <v>609</v>
      </c>
      <c r="C107" t="s">
        <v>257</v>
      </c>
      <c r="D107">
        <v>69.7</v>
      </c>
      <c r="E107">
        <v>-148.48333333333332</v>
      </c>
      <c r="F107">
        <v>125</v>
      </c>
      <c r="G107" t="s">
        <v>346</v>
      </c>
      <c r="H107" t="s">
        <v>610</v>
      </c>
      <c r="I107" t="s">
        <v>257</v>
      </c>
      <c r="J107" t="s">
        <v>1319</v>
      </c>
      <c r="K107" t="s">
        <v>257</v>
      </c>
      <c r="L107" t="s">
        <v>560</v>
      </c>
      <c r="M107" s="79" t="str">
        <f t="shared" si="1"/>
        <v>View on Google Map</v>
      </c>
    </row>
    <row r="108" spans="1:13" x14ac:dyDescent="0.2">
      <c r="A108">
        <v>303</v>
      </c>
      <c r="B108" t="s">
        <v>609</v>
      </c>
      <c r="C108" t="s">
        <v>257</v>
      </c>
      <c r="D108">
        <v>69.610399999999998</v>
      </c>
      <c r="E108">
        <v>-148.82113333333334</v>
      </c>
      <c r="F108">
        <v>107</v>
      </c>
      <c r="G108" t="s">
        <v>346</v>
      </c>
      <c r="H108" t="s">
        <v>755</v>
      </c>
      <c r="I108" t="s">
        <v>257</v>
      </c>
      <c r="J108" t="s">
        <v>1319</v>
      </c>
      <c r="K108" t="s">
        <v>257</v>
      </c>
      <c r="L108" t="s">
        <v>728</v>
      </c>
      <c r="M108" s="79" t="str">
        <f t="shared" si="1"/>
        <v>View on Google Map</v>
      </c>
    </row>
    <row r="109" spans="1:13" x14ac:dyDescent="0.2">
      <c r="A109">
        <v>218</v>
      </c>
      <c r="B109" t="s">
        <v>611</v>
      </c>
      <c r="C109" t="s">
        <v>257</v>
      </c>
      <c r="D109">
        <v>69.7</v>
      </c>
      <c r="E109">
        <v>-148.48333333333332</v>
      </c>
      <c r="F109">
        <v>125</v>
      </c>
      <c r="G109" t="s">
        <v>346</v>
      </c>
      <c r="H109" t="s">
        <v>612</v>
      </c>
      <c r="I109" t="s">
        <v>257</v>
      </c>
      <c r="J109" t="s">
        <v>1319</v>
      </c>
      <c r="K109" t="s">
        <v>257</v>
      </c>
      <c r="L109" t="s">
        <v>560</v>
      </c>
      <c r="M109" s="79" t="str">
        <f t="shared" si="1"/>
        <v>View on Google Map</v>
      </c>
    </row>
    <row r="110" spans="1:13" x14ac:dyDescent="0.2">
      <c r="A110">
        <v>304</v>
      </c>
      <c r="B110" t="s">
        <v>611</v>
      </c>
      <c r="C110" t="s">
        <v>257</v>
      </c>
      <c r="D110">
        <v>69.610399999999998</v>
      </c>
      <c r="E110">
        <v>-148.82113333333334</v>
      </c>
      <c r="F110">
        <v>107</v>
      </c>
      <c r="G110" t="s">
        <v>346</v>
      </c>
      <c r="H110" t="s">
        <v>756</v>
      </c>
      <c r="I110" t="s">
        <v>257</v>
      </c>
      <c r="J110" t="s">
        <v>1319</v>
      </c>
      <c r="K110" t="s">
        <v>257</v>
      </c>
      <c r="L110" t="s">
        <v>728</v>
      </c>
      <c r="M110" s="79" t="str">
        <f t="shared" si="1"/>
        <v>View on Google Map</v>
      </c>
    </row>
    <row r="111" spans="1:13" x14ac:dyDescent="0.2">
      <c r="A111">
        <v>232</v>
      </c>
      <c r="B111" t="s">
        <v>640</v>
      </c>
      <c r="C111" t="s">
        <v>257</v>
      </c>
      <c r="D111">
        <v>69.266666666666666</v>
      </c>
      <c r="E111">
        <v>-148.46666666666667</v>
      </c>
      <c r="F111">
        <v>338.71951219512198</v>
      </c>
      <c r="G111" t="s">
        <v>346</v>
      </c>
      <c r="H111" t="s">
        <v>641</v>
      </c>
      <c r="I111" t="s">
        <v>257</v>
      </c>
      <c r="J111" t="s">
        <v>1319</v>
      </c>
      <c r="K111" t="s">
        <v>257</v>
      </c>
      <c r="L111" t="s">
        <v>560</v>
      </c>
      <c r="M111" s="79" t="str">
        <f t="shared" si="1"/>
        <v>View on Google Map</v>
      </c>
    </row>
    <row r="112" spans="1:13" x14ac:dyDescent="0.2">
      <c r="A112">
        <v>239</v>
      </c>
      <c r="B112" t="s">
        <v>655</v>
      </c>
      <c r="C112" t="s">
        <v>656</v>
      </c>
      <c r="D112" t="s">
        <v>257</v>
      </c>
      <c r="E112" t="s">
        <v>257</v>
      </c>
      <c r="F112" t="s">
        <v>257</v>
      </c>
      <c r="G112" t="s">
        <v>346</v>
      </c>
      <c r="H112" t="s">
        <v>257</v>
      </c>
      <c r="I112" t="s">
        <v>257</v>
      </c>
      <c r="J112" t="s">
        <v>1319</v>
      </c>
      <c r="K112" t="s">
        <v>257</v>
      </c>
      <c r="L112" t="s">
        <v>657</v>
      </c>
      <c r="M112" s="79" t="str">
        <f t="shared" si="1"/>
        <v>View on Google Map</v>
      </c>
    </row>
    <row r="113" spans="1:13" x14ac:dyDescent="0.2">
      <c r="A113">
        <v>144</v>
      </c>
      <c r="B113" t="s">
        <v>450</v>
      </c>
      <c r="C113" t="s">
        <v>451</v>
      </c>
      <c r="D113">
        <v>68.63333333333334</v>
      </c>
      <c r="E113">
        <v>-149.6</v>
      </c>
      <c r="F113">
        <v>719</v>
      </c>
      <c r="G113" t="s">
        <v>346</v>
      </c>
      <c r="H113" t="s">
        <v>257</v>
      </c>
      <c r="I113" t="s">
        <v>257</v>
      </c>
      <c r="J113" t="s">
        <v>1319</v>
      </c>
      <c r="K113" t="s">
        <v>257</v>
      </c>
      <c r="L113" t="s">
        <v>262</v>
      </c>
      <c r="M113" s="79" t="str">
        <f t="shared" si="1"/>
        <v>View on Google Map</v>
      </c>
    </row>
    <row r="114" spans="1:13" x14ac:dyDescent="0.2">
      <c r="A114">
        <v>401</v>
      </c>
      <c r="B114" t="s">
        <v>911</v>
      </c>
      <c r="C114" t="s">
        <v>257</v>
      </c>
      <c r="D114" t="s">
        <v>257</v>
      </c>
      <c r="E114" t="s">
        <v>257</v>
      </c>
      <c r="F114" t="s">
        <v>257</v>
      </c>
      <c r="G114" t="s">
        <v>346</v>
      </c>
      <c r="H114" t="s">
        <v>257</v>
      </c>
      <c r="I114" t="s">
        <v>257</v>
      </c>
      <c r="J114" t="s">
        <v>1319</v>
      </c>
      <c r="K114" t="s">
        <v>257</v>
      </c>
      <c r="L114" t="s">
        <v>910</v>
      </c>
      <c r="M114" s="79" t="str">
        <f t="shared" si="1"/>
        <v>View on Google Map</v>
      </c>
    </row>
    <row r="115" spans="1:13" x14ac:dyDescent="0.2">
      <c r="A115">
        <v>403</v>
      </c>
      <c r="B115" t="s">
        <v>913</v>
      </c>
      <c r="C115" t="s">
        <v>257</v>
      </c>
      <c r="D115" t="s">
        <v>257</v>
      </c>
      <c r="E115" t="s">
        <v>257</v>
      </c>
      <c r="F115" t="s">
        <v>257</v>
      </c>
      <c r="G115" t="s">
        <v>346</v>
      </c>
      <c r="H115" t="s">
        <v>257</v>
      </c>
      <c r="I115" t="s">
        <v>257</v>
      </c>
      <c r="J115" t="s">
        <v>1319</v>
      </c>
      <c r="K115" t="s">
        <v>257</v>
      </c>
      <c r="L115" t="s">
        <v>914</v>
      </c>
      <c r="M115" s="79" t="str">
        <f t="shared" si="1"/>
        <v>View on Google Map</v>
      </c>
    </row>
    <row r="116" spans="1:13" x14ac:dyDescent="0.2">
      <c r="A116">
        <v>403</v>
      </c>
      <c r="B116" t="s">
        <v>913</v>
      </c>
      <c r="C116" t="s">
        <v>257</v>
      </c>
      <c r="D116" t="s">
        <v>257</v>
      </c>
      <c r="E116" t="s">
        <v>257</v>
      </c>
      <c r="F116" t="s">
        <v>257</v>
      </c>
      <c r="G116" t="s">
        <v>346</v>
      </c>
      <c r="H116" t="s">
        <v>257</v>
      </c>
      <c r="I116" t="s">
        <v>257</v>
      </c>
      <c r="J116" t="s">
        <v>1319</v>
      </c>
      <c r="K116" t="s">
        <v>257</v>
      </c>
      <c r="L116" t="s">
        <v>914</v>
      </c>
      <c r="M116" s="79" t="str">
        <f t="shared" si="1"/>
        <v>View on Google Map</v>
      </c>
    </row>
    <row r="117" spans="1:13" x14ac:dyDescent="0.2">
      <c r="A117">
        <v>1209</v>
      </c>
      <c r="B117" t="s">
        <v>1278</v>
      </c>
      <c r="C117" t="s">
        <v>1276</v>
      </c>
      <c r="D117">
        <v>68.934420000000003</v>
      </c>
      <c r="E117">
        <v>-150.21242000000001</v>
      </c>
      <c r="F117" t="s">
        <v>257</v>
      </c>
      <c r="G117" t="s">
        <v>1123</v>
      </c>
      <c r="H117" t="s">
        <v>257</v>
      </c>
      <c r="I117" t="s">
        <v>257</v>
      </c>
      <c r="J117" t="s">
        <v>1251</v>
      </c>
      <c r="K117" t="s">
        <v>257</v>
      </c>
      <c r="L117" t="s">
        <v>320</v>
      </c>
      <c r="M117" s="79" t="str">
        <f t="shared" si="1"/>
        <v>View on Google Map</v>
      </c>
    </row>
    <row r="118" spans="1:13" x14ac:dyDescent="0.2">
      <c r="A118">
        <v>482</v>
      </c>
      <c r="B118" t="s">
        <v>1023</v>
      </c>
      <c r="C118" t="s">
        <v>257</v>
      </c>
      <c r="D118">
        <v>68.951483332999999</v>
      </c>
      <c r="E118">
        <v>-150.194333333</v>
      </c>
      <c r="F118">
        <v>399</v>
      </c>
      <c r="G118" t="s">
        <v>346</v>
      </c>
      <c r="H118" t="s">
        <v>257</v>
      </c>
      <c r="I118" t="s">
        <v>257</v>
      </c>
      <c r="J118" t="s">
        <v>319</v>
      </c>
      <c r="K118" t="s">
        <v>257</v>
      </c>
      <c r="L118" t="s">
        <v>320</v>
      </c>
      <c r="M118" s="79" t="str">
        <f t="shared" si="1"/>
        <v>View on Google Map</v>
      </c>
    </row>
    <row r="119" spans="1:13" x14ac:dyDescent="0.2">
      <c r="A119">
        <v>483</v>
      </c>
      <c r="B119" t="s">
        <v>1024</v>
      </c>
      <c r="C119" t="s">
        <v>257</v>
      </c>
      <c r="D119">
        <v>68.950783333000004</v>
      </c>
      <c r="E119">
        <v>-150.19835</v>
      </c>
      <c r="F119">
        <v>399</v>
      </c>
      <c r="G119" t="s">
        <v>258</v>
      </c>
      <c r="H119" t="s">
        <v>1025</v>
      </c>
      <c r="I119" t="s">
        <v>257</v>
      </c>
      <c r="J119" t="s">
        <v>319</v>
      </c>
      <c r="K119" t="s">
        <v>257</v>
      </c>
      <c r="L119" t="s">
        <v>320</v>
      </c>
      <c r="M119" s="79" t="str">
        <f t="shared" si="1"/>
        <v>View on Google Map</v>
      </c>
    </row>
    <row r="120" spans="1:13" x14ac:dyDescent="0.2">
      <c r="A120">
        <v>484</v>
      </c>
      <c r="B120" t="s">
        <v>1026</v>
      </c>
      <c r="C120" t="s">
        <v>257</v>
      </c>
      <c r="D120">
        <v>68.957549999999998</v>
      </c>
      <c r="E120">
        <v>-150.200916667</v>
      </c>
      <c r="F120">
        <v>399</v>
      </c>
      <c r="G120" t="s">
        <v>346</v>
      </c>
      <c r="H120" t="s">
        <v>1027</v>
      </c>
      <c r="I120" t="s">
        <v>1028</v>
      </c>
      <c r="J120" t="s">
        <v>319</v>
      </c>
      <c r="K120" t="s">
        <v>257</v>
      </c>
      <c r="L120" t="s">
        <v>320</v>
      </c>
      <c r="M120" s="79" t="str">
        <f t="shared" si="1"/>
        <v>View on Google Map</v>
      </c>
    </row>
    <row r="121" spans="1:13" x14ac:dyDescent="0.2">
      <c r="A121">
        <v>485</v>
      </c>
      <c r="B121" t="s">
        <v>1029</v>
      </c>
      <c r="C121" t="s">
        <v>257</v>
      </c>
      <c r="D121">
        <v>68.95675</v>
      </c>
      <c r="E121">
        <v>-150.19700833300001</v>
      </c>
      <c r="F121">
        <v>399</v>
      </c>
      <c r="G121" t="s">
        <v>346</v>
      </c>
      <c r="H121" t="s">
        <v>1030</v>
      </c>
      <c r="I121" t="s">
        <v>257</v>
      </c>
      <c r="J121" t="s">
        <v>319</v>
      </c>
      <c r="K121" t="s">
        <v>257</v>
      </c>
      <c r="L121" t="s">
        <v>320</v>
      </c>
      <c r="M121" s="79" t="str">
        <f t="shared" si="1"/>
        <v>View on Google Map</v>
      </c>
    </row>
    <row r="122" spans="1:13" x14ac:dyDescent="0.2">
      <c r="A122">
        <v>514</v>
      </c>
      <c r="B122" t="s">
        <v>1077</v>
      </c>
      <c r="C122" t="s">
        <v>1070</v>
      </c>
      <c r="D122">
        <v>68.418130000000005</v>
      </c>
      <c r="E122">
        <v>-151.58454</v>
      </c>
      <c r="F122">
        <v>876</v>
      </c>
      <c r="G122" t="s">
        <v>346</v>
      </c>
      <c r="H122" t="s">
        <v>257</v>
      </c>
      <c r="I122" t="s">
        <v>257</v>
      </c>
      <c r="J122" t="s">
        <v>989</v>
      </c>
      <c r="K122" t="s">
        <v>257</v>
      </c>
      <c r="L122" t="s">
        <v>1071</v>
      </c>
      <c r="M122" s="79" t="str">
        <f t="shared" si="1"/>
        <v>View on Google Map</v>
      </c>
    </row>
    <row r="123" spans="1:13" x14ac:dyDescent="0.2">
      <c r="A123">
        <v>400</v>
      </c>
      <c r="B123" t="s">
        <v>909</v>
      </c>
      <c r="C123" t="s">
        <v>257</v>
      </c>
      <c r="D123" t="s">
        <v>257</v>
      </c>
      <c r="E123" t="s">
        <v>257</v>
      </c>
      <c r="F123" t="s">
        <v>257</v>
      </c>
      <c r="G123" t="s">
        <v>346</v>
      </c>
      <c r="H123" t="s">
        <v>257</v>
      </c>
      <c r="I123" t="s">
        <v>257</v>
      </c>
      <c r="J123" t="s">
        <v>1319</v>
      </c>
      <c r="K123" t="s">
        <v>257</v>
      </c>
      <c r="L123" t="s">
        <v>910</v>
      </c>
      <c r="M123" s="79" t="str">
        <f t="shared" si="1"/>
        <v>View on Google Map</v>
      </c>
    </row>
    <row r="124" spans="1:13" x14ac:dyDescent="0.2">
      <c r="A124">
        <v>137</v>
      </c>
      <c r="B124" t="s">
        <v>430</v>
      </c>
      <c r="C124" t="s">
        <v>257</v>
      </c>
      <c r="D124">
        <v>70.3</v>
      </c>
      <c r="E124">
        <v>-148.28333333333333</v>
      </c>
      <c r="F124">
        <v>6</v>
      </c>
      <c r="G124" t="s">
        <v>346</v>
      </c>
      <c r="H124" t="s">
        <v>431</v>
      </c>
      <c r="I124" t="s">
        <v>257</v>
      </c>
      <c r="J124" t="s">
        <v>1319</v>
      </c>
      <c r="K124" t="s">
        <v>257</v>
      </c>
      <c r="L124" t="s">
        <v>262</v>
      </c>
      <c r="M124" s="79" t="str">
        <f t="shared" si="1"/>
        <v>View on Google Map</v>
      </c>
    </row>
    <row r="125" spans="1:13" x14ac:dyDescent="0.2">
      <c r="A125">
        <v>146</v>
      </c>
      <c r="B125" t="s">
        <v>455</v>
      </c>
      <c r="C125" t="s">
        <v>257</v>
      </c>
      <c r="D125">
        <v>68.626195602799996</v>
      </c>
      <c r="E125">
        <v>-149.55534770599999</v>
      </c>
      <c r="F125">
        <v>762</v>
      </c>
      <c r="G125" t="s">
        <v>346</v>
      </c>
      <c r="H125" t="s">
        <v>456</v>
      </c>
      <c r="I125" t="s">
        <v>457</v>
      </c>
      <c r="J125" t="s">
        <v>1319</v>
      </c>
      <c r="K125" t="s">
        <v>257</v>
      </c>
      <c r="L125" t="s">
        <v>257</v>
      </c>
      <c r="M125" s="79" t="str">
        <f t="shared" si="1"/>
        <v>View on Google Map</v>
      </c>
    </row>
    <row r="126" spans="1:13" x14ac:dyDescent="0.2">
      <c r="A126">
        <v>18</v>
      </c>
      <c r="B126" t="s">
        <v>295</v>
      </c>
      <c r="C126" t="s">
        <v>257</v>
      </c>
      <c r="D126" t="s">
        <v>257</v>
      </c>
      <c r="E126" t="s">
        <v>257</v>
      </c>
      <c r="F126">
        <v>762</v>
      </c>
      <c r="G126" t="s">
        <v>258</v>
      </c>
      <c r="H126" t="s">
        <v>296</v>
      </c>
      <c r="I126" t="s">
        <v>297</v>
      </c>
      <c r="J126" t="s">
        <v>1319</v>
      </c>
      <c r="K126" t="s">
        <v>257</v>
      </c>
      <c r="L126" t="s">
        <v>257</v>
      </c>
      <c r="M126" s="79" t="str">
        <f t="shared" si="1"/>
        <v>View on Google Map</v>
      </c>
    </row>
    <row r="127" spans="1:13" x14ac:dyDescent="0.2">
      <c r="A127">
        <v>310</v>
      </c>
      <c r="B127" t="s">
        <v>769</v>
      </c>
      <c r="C127" t="s">
        <v>257</v>
      </c>
      <c r="D127">
        <v>68.622894947099994</v>
      </c>
      <c r="E127">
        <v>-149.54328383999999</v>
      </c>
      <c r="F127" t="s">
        <v>257</v>
      </c>
      <c r="G127" t="s">
        <v>346</v>
      </c>
      <c r="H127" t="s">
        <v>770</v>
      </c>
      <c r="I127" t="s">
        <v>771</v>
      </c>
      <c r="J127" t="s">
        <v>1319</v>
      </c>
      <c r="K127" t="s">
        <v>257</v>
      </c>
      <c r="L127" t="s">
        <v>257</v>
      </c>
      <c r="M127" s="79" t="str">
        <f t="shared" si="1"/>
        <v>View on Google Map</v>
      </c>
    </row>
    <row r="128" spans="1:13" x14ac:dyDescent="0.2">
      <c r="A128">
        <v>311</v>
      </c>
      <c r="B128" t="s">
        <v>772</v>
      </c>
      <c r="C128" t="s">
        <v>257</v>
      </c>
      <c r="D128">
        <v>68.623910828999996</v>
      </c>
      <c r="E128">
        <v>-149.53118563999999</v>
      </c>
      <c r="F128" t="s">
        <v>257</v>
      </c>
      <c r="G128" t="s">
        <v>346</v>
      </c>
      <c r="H128" t="s">
        <v>773</v>
      </c>
      <c r="I128" t="s">
        <v>774</v>
      </c>
      <c r="J128" t="s">
        <v>1319</v>
      </c>
      <c r="K128" t="s">
        <v>257</v>
      </c>
      <c r="L128" t="s">
        <v>257</v>
      </c>
      <c r="M128" s="79" t="str">
        <f t="shared" si="1"/>
        <v>View on Google Map</v>
      </c>
    </row>
    <row r="129" spans="1:13" x14ac:dyDescent="0.2">
      <c r="A129">
        <v>312</v>
      </c>
      <c r="B129" t="s">
        <v>775</v>
      </c>
      <c r="C129" t="s">
        <v>257</v>
      </c>
      <c r="D129">
        <v>68.6277698106</v>
      </c>
      <c r="E129">
        <v>-149.497737003</v>
      </c>
      <c r="F129" t="s">
        <v>257</v>
      </c>
      <c r="G129" t="s">
        <v>346</v>
      </c>
      <c r="H129" t="s">
        <v>776</v>
      </c>
      <c r="I129" t="s">
        <v>777</v>
      </c>
      <c r="J129" t="s">
        <v>1319</v>
      </c>
      <c r="K129" t="s">
        <v>257</v>
      </c>
      <c r="L129" t="s">
        <v>257</v>
      </c>
      <c r="M129" s="79" t="str">
        <f t="shared" si="1"/>
        <v>View on Google Map</v>
      </c>
    </row>
    <row r="130" spans="1:13" x14ac:dyDescent="0.2">
      <c r="A130">
        <v>145</v>
      </c>
      <c r="B130" t="s">
        <v>452</v>
      </c>
      <c r="C130" t="s">
        <v>257</v>
      </c>
      <c r="D130">
        <v>68.642611000000002</v>
      </c>
      <c r="E130">
        <v>-149.458079</v>
      </c>
      <c r="F130">
        <v>800</v>
      </c>
      <c r="G130" t="s">
        <v>346</v>
      </c>
      <c r="H130" t="s">
        <v>453</v>
      </c>
      <c r="I130" t="s">
        <v>454</v>
      </c>
      <c r="J130" t="s">
        <v>1319</v>
      </c>
      <c r="K130" t="s">
        <v>257</v>
      </c>
      <c r="L130" t="s">
        <v>257</v>
      </c>
      <c r="M130" s="79" t="str">
        <f t="shared" si="1"/>
        <v>View on Google Map</v>
      </c>
    </row>
    <row r="131" spans="1:13" x14ac:dyDescent="0.2">
      <c r="A131">
        <v>399</v>
      </c>
      <c r="B131" t="s">
        <v>906</v>
      </c>
      <c r="C131" t="s">
        <v>257</v>
      </c>
      <c r="D131">
        <v>68.643427058300006</v>
      </c>
      <c r="E131">
        <v>-149.44056459199999</v>
      </c>
      <c r="F131">
        <v>792</v>
      </c>
      <c r="G131" t="s">
        <v>346</v>
      </c>
      <c r="H131" t="s">
        <v>907</v>
      </c>
      <c r="I131" t="s">
        <v>908</v>
      </c>
      <c r="J131" t="s">
        <v>1319</v>
      </c>
      <c r="K131" t="s">
        <v>257</v>
      </c>
      <c r="L131" t="s">
        <v>257</v>
      </c>
      <c r="M131" s="79" t="str">
        <f t="shared" ref="M131:M194" si="2">HYPERLINK("http://maps.google.com/maps?q="&amp;D131&amp;","&amp;E131,"View on Google Map")</f>
        <v>View on Google Map</v>
      </c>
    </row>
    <row r="132" spans="1:13" x14ac:dyDescent="0.2">
      <c r="A132">
        <v>1605</v>
      </c>
      <c r="B132" t="s">
        <v>1293</v>
      </c>
      <c r="C132" t="s">
        <v>257</v>
      </c>
      <c r="D132" t="s">
        <v>257</v>
      </c>
      <c r="E132" t="s">
        <v>257</v>
      </c>
      <c r="F132" t="s">
        <v>257</v>
      </c>
      <c r="G132" t="s">
        <v>258</v>
      </c>
      <c r="H132" t="s">
        <v>1294</v>
      </c>
      <c r="I132" t="s">
        <v>1295</v>
      </c>
      <c r="J132" t="s">
        <v>1319</v>
      </c>
      <c r="K132" t="s">
        <v>257</v>
      </c>
      <c r="L132" t="s">
        <v>257</v>
      </c>
      <c r="M132" s="79" t="str">
        <f t="shared" si="2"/>
        <v>View on Google Map</v>
      </c>
    </row>
    <row r="133" spans="1:13" x14ac:dyDescent="0.2">
      <c r="A133">
        <v>1606</v>
      </c>
      <c r="B133" t="s">
        <v>1296</v>
      </c>
      <c r="C133" t="s">
        <v>257</v>
      </c>
      <c r="D133" t="s">
        <v>257</v>
      </c>
      <c r="E133" t="s">
        <v>257</v>
      </c>
      <c r="F133" t="s">
        <v>257</v>
      </c>
      <c r="G133" t="s">
        <v>258</v>
      </c>
      <c r="H133" t="s">
        <v>1297</v>
      </c>
      <c r="I133" t="s">
        <v>1298</v>
      </c>
      <c r="J133" t="s">
        <v>1319</v>
      </c>
      <c r="K133" t="s">
        <v>257</v>
      </c>
      <c r="L133" t="s">
        <v>257</v>
      </c>
      <c r="M133" s="79" t="str">
        <f t="shared" si="2"/>
        <v>View on Google Map</v>
      </c>
    </row>
    <row r="134" spans="1:13" x14ac:dyDescent="0.2">
      <c r="A134">
        <v>1604</v>
      </c>
      <c r="B134" t="s">
        <v>1290</v>
      </c>
      <c r="C134" t="s">
        <v>257</v>
      </c>
      <c r="D134" t="s">
        <v>257</v>
      </c>
      <c r="E134" t="s">
        <v>257</v>
      </c>
      <c r="F134" t="s">
        <v>257</v>
      </c>
      <c r="G134" t="s">
        <v>258</v>
      </c>
      <c r="H134" t="s">
        <v>1291</v>
      </c>
      <c r="I134" t="s">
        <v>1292</v>
      </c>
      <c r="J134" t="s">
        <v>1319</v>
      </c>
      <c r="K134" t="s">
        <v>257</v>
      </c>
      <c r="L134" t="s">
        <v>257</v>
      </c>
      <c r="M134" s="79" t="str">
        <f t="shared" si="2"/>
        <v>View on Google Map</v>
      </c>
    </row>
    <row r="135" spans="1:13" x14ac:dyDescent="0.2">
      <c r="A135">
        <v>24</v>
      </c>
      <c r="B135" t="s">
        <v>305</v>
      </c>
      <c r="C135" t="s">
        <v>257</v>
      </c>
      <c r="D135" t="s">
        <v>257</v>
      </c>
      <c r="E135" t="s">
        <v>257</v>
      </c>
      <c r="F135" t="s">
        <v>257</v>
      </c>
      <c r="G135" t="s">
        <v>258</v>
      </c>
      <c r="H135" t="s">
        <v>257</v>
      </c>
      <c r="I135" t="s">
        <v>257</v>
      </c>
      <c r="J135" t="s">
        <v>1319</v>
      </c>
      <c r="K135" t="s">
        <v>257</v>
      </c>
      <c r="L135" t="s">
        <v>257</v>
      </c>
      <c r="M135" s="79" t="str">
        <f t="shared" si="2"/>
        <v>View on Google Map</v>
      </c>
    </row>
    <row r="136" spans="1:13" x14ac:dyDescent="0.2">
      <c r="A136">
        <v>143</v>
      </c>
      <c r="B136" t="s">
        <v>448</v>
      </c>
      <c r="C136" t="s">
        <v>449</v>
      </c>
      <c r="D136">
        <v>68.650000000000006</v>
      </c>
      <c r="E136">
        <v>-148.5</v>
      </c>
      <c r="F136">
        <v>525</v>
      </c>
      <c r="G136" t="s">
        <v>346</v>
      </c>
      <c r="H136" t="s">
        <v>257</v>
      </c>
      <c r="I136" t="s">
        <v>257</v>
      </c>
      <c r="J136" t="s">
        <v>1319</v>
      </c>
      <c r="K136" t="s">
        <v>257</v>
      </c>
      <c r="L136" t="s">
        <v>262</v>
      </c>
      <c r="M136" s="79" t="str">
        <f t="shared" si="2"/>
        <v>View on Google Map</v>
      </c>
    </row>
    <row r="137" spans="1:13" x14ac:dyDescent="0.2">
      <c r="A137">
        <v>464</v>
      </c>
      <c r="B137" t="s">
        <v>1004</v>
      </c>
      <c r="C137" t="s">
        <v>257</v>
      </c>
      <c r="D137">
        <v>68.793719999999993</v>
      </c>
      <c r="E137">
        <v>-149.47560999999999</v>
      </c>
      <c r="F137">
        <v>702</v>
      </c>
      <c r="G137" t="s">
        <v>346</v>
      </c>
      <c r="H137" t="s">
        <v>257</v>
      </c>
      <c r="I137" t="s">
        <v>257</v>
      </c>
      <c r="J137" t="s">
        <v>989</v>
      </c>
      <c r="K137" t="s">
        <v>257</v>
      </c>
      <c r="L137" t="s">
        <v>257</v>
      </c>
      <c r="M137" s="79" t="str">
        <f t="shared" si="2"/>
        <v>View on Google Map</v>
      </c>
    </row>
    <row r="138" spans="1:13" x14ac:dyDescent="0.2">
      <c r="A138">
        <v>465</v>
      </c>
      <c r="B138" t="s">
        <v>1005</v>
      </c>
      <c r="C138" t="s">
        <v>257</v>
      </c>
      <c r="D138">
        <v>68.796220000000005</v>
      </c>
      <c r="E138">
        <v>-149.48222000000001</v>
      </c>
      <c r="F138">
        <v>698</v>
      </c>
      <c r="G138" t="s">
        <v>346</v>
      </c>
      <c r="H138" t="s">
        <v>257</v>
      </c>
      <c r="I138" t="s">
        <v>257</v>
      </c>
      <c r="J138" t="s">
        <v>989</v>
      </c>
      <c r="K138" t="s">
        <v>257</v>
      </c>
      <c r="L138" t="s">
        <v>257</v>
      </c>
      <c r="M138" s="79" t="str">
        <f t="shared" si="2"/>
        <v>View on Google Map</v>
      </c>
    </row>
    <row r="139" spans="1:13" x14ac:dyDescent="0.2">
      <c r="A139">
        <v>466</v>
      </c>
      <c r="B139" t="s">
        <v>1006</v>
      </c>
      <c r="C139" t="s">
        <v>257</v>
      </c>
      <c r="D139">
        <v>68.798249999999996</v>
      </c>
      <c r="E139">
        <v>-149.47832</v>
      </c>
      <c r="F139">
        <v>697</v>
      </c>
      <c r="G139" t="s">
        <v>346</v>
      </c>
      <c r="H139" t="s">
        <v>257</v>
      </c>
      <c r="I139" t="s">
        <v>257</v>
      </c>
      <c r="J139" t="s">
        <v>989</v>
      </c>
      <c r="K139" t="s">
        <v>257</v>
      </c>
      <c r="L139" t="s">
        <v>257</v>
      </c>
      <c r="M139" s="79" t="str">
        <f t="shared" si="2"/>
        <v>View on Google Map</v>
      </c>
    </row>
    <row r="140" spans="1:13" x14ac:dyDescent="0.2">
      <c r="A140">
        <v>467</v>
      </c>
      <c r="B140" t="s">
        <v>1007</v>
      </c>
      <c r="C140" t="s">
        <v>257</v>
      </c>
      <c r="D140">
        <v>68.794659999999993</v>
      </c>
      <c r="E140">
        <v>-149.46985000000001</v>
      </c>
      <c r="F140">
        <v>702</v>
      </c>
      <c r="G140" t="s">
        <v>346</v>
      </c>
      <c r="H140" t="s">
        <v>257</v>
      </c>
      <c r="I140" t="s">
        <v>257</v>
      </c>
      <c r="J140" t="s">
        <v>989</v>
      </c>
      <c r="K140" t="s">
        <v>257</v>
      </c>
      <c r="L140" t="s">
        <v>257</v>
      </c>
      <c r="M140" s="79" t="str">
        <f t="shared" si="2"/>
        <v>View on Google Map</v>
      </c>
    </row>
    <row r="141" spans="1:13" x14ac:dyDescent="0.2">
      <c r="A141">
        <v>468</v>
      </c>
      <c r="B141" t="s">
        <v>1008</v>
      </c>
      <c r="C141" t="s">
        <v>257</v>
      </c>
      <c r="D141">
        <v>68.797669999999997</v>
      </c>
      <c r="E141">
        <v>-149.46574000000001</v>
      </c>
      <c r="F141">
        <v>692</v>
      </c>
      <c r="G141" t="s">
        <v>346</v>
      </c>
      <c r="H141" t="s">
        <v>257</v>
      </c>
      <c r="I141" t="s">
        <v>257</v>
      </c>
      <c r="J141" t="s">
        <v>989</v>
      </c>
      <c r="K141" t="s">
        <v>257</v>
      </c>
      <c r="L141" t="s">
        <v>257</v>
      </c>
      <c r="M141" s="79" t="str">
        <f t="shared" si="2"/>
        <v>View on Google Map</v>
      </c>
    </row>
    <row r="142" spans="1:13" x14ac:dyDescent="0.2">
      <c r="A142">
        <v>469</v>
      </c>
      <c r="B142" t="s">
        <v>1009</v>
      </c>
      <c r="C142" t="s">
        <v>257</v>
      </c>
      <c r="D142">
        <v>68.802390000000003</v>
      </c>
      <c r="E142">
        <v>-149.46473</v>
      </c>
      <c r="F142">
        <v>683</v>
      </c>
      <c r="G142" t="s">
        <v>346</v>
      </c>
      <c r="H142" t="s">
        <v>257</v>
      </c>
      <c r="I142" t="s">
        <v>257</v>
      </c>
      <c r="J142" t="s">
        <v>989</v>
      </c>
      <c r="K142" t="s">
        <v>257</v>
      </c>
      <c r="L142" t="s">
        <v>257</v>
      </c>
      <c r="M142" s="79" t="str">
        <f t="shared" si="2"/>
        <v>View on Google Map</v>
      </c>
    </row>
    <row r="143" spans="1:13" x14ac:dyDescent="0.2">
      <c r="A143">
        <v>406</v>
      </c>
      <c r="B143" t="s">
        <v>916</v>
      </c>
      <c r="C143" t="s">
        <v>257</v>
      </c>
      <c r="D143" t="s">
        <v>257</v>
      </c>
      <c r="E143" t="s">
        <v>257</v>
      </c>
      <c r="F143" t="s">
        <v>257</v>
      </c>
      <c r="G143" t="s">
        <v>346</v>
      </c>
      <c r="H143" t="s">
        <v>257</v>
      </c>
      <c r="I143" t="s">
        <v>257</v>
      </c>
      <c r="J143" t="s">
        <v>1319</v>
      </c>
      <c r="K143" t="s">
        <v>257</v>
      </c>
      <c r="L143" t="s">
        <v>914</v>
      </c>
      <c r="M143" s="79" t="str">
        <f t="shared" si="2"/>
        <v>View on Google Map</v>
      </c>
    </row>
    <row r="144" spans="1:13" x14ac:dyDescent="0.2">
      <c r="A144">
        <v>407</v>
      </c>
      <c r="B144" t="s">
        <v>917</v>
      </c>
      <c r="C144" t="s">
        <v>257</v>
      </c>
      <c r="D144" t="s">
        <v>257</v>
      </c>
      <c r="E144" t="s">
        <v>257</v>
      </c>
      <c r="F144" t="s">
        <v>257</v>
      </c>
      <c r="G144" t="s">
        <v>346</v>
      </c>
      <c r="H144" t="s">
        <v>257</v>
      </c>
      <c r="I144" t="s">
        <v>257</v>
      </c>
      <c r="J144" t="s">
        <v>1319</v>
      </c>
      <c r="K144" t="s">
        <v>257</v>
      </c>
      <c r="L144" t="s">
        <v>914</v>
      </c>
      <c r="M144" s="79" t="str">
        <f t="shared" si="2"/>
        <v>View on Google Map</v>
      </c>
    </row>
    <row r="145" spans="1:13" x14ac:dyDescent="0.2">
      <c r="A145">
        <v>164</v>
      </c>
      <c r="B145" t="s">
        <v>483</v>
      </c>
      <c r="C145" t="s">
        <v>257</v>
      </c>
      <c r="D145">
        <v>68.683333333333337</v>
      </c>
      <c r="E145">
        <v>-149.07666666666699</v>
      </c>
      <c r="F145">
        <v>770</v>
      </c>
      <c r="G145" t="s">
        <v>346</v>
      </c>
      <c r="H145" t="s">
        <v>484</v>
      </c>
      <c r="I145" t="s">
        <v>485</v>
      </c>
      <c r="J145" t="s">
        <v>1319</v>
      </c>
      <c r="K145">
        <v>274</v>
      </c>
      <c r="L145" t="s">
        <v>257</v>
      </c>
      <c r="M145" s="79" t="str">
        <f t="shared" si="2"/>
        <v>View on Google Map</v>
      </c>
    </row>
    <row r="146" spans="1:13" x14ac:dyDescent="0.2">
      <c r="A146">
        <v>165</v>
      </c>
      <c r="B146" t="s">
        <v>486</v>
      </c>
      <c r="C146" t="s">
        <v>257</v>
      </c>
      <c r="D146">
        <v>68.683333333333337</v>
      </c>
      <c r="E146">
        <v>-149.1</v>
      </c>
      <c r="F146">
        <v>785</v>
      </c>
      <c r="G146" t="s">
        <v>346</v>
      </c>
      <c r="H146" t="s">
        <v>487</v>
      </c>
      <c r="I146" t="s">
        <v>488</v>
      </c>
      <c r="J146" t="s">
        <v>1319</v>
      </c>
      <c r="K146">
        <v>275</v>
      </c>
      <c r="L146" t="s">
        <v>257</v>
      </c>
      <c r="M146" s="79" t="str">
        <f t="shared" si="2"/>
        <v>View on Google Map</v>
      </c>
    </row>
    <row r="147" spans="1:13" x14ac:dyDescent="0.2">
      <c r="A147">
        <v>166</v>
      </c>
      <c r="B147" t="s">
        <v>489</v>
      </c>
      <c r="C147" t="s">
        <v>257</v>
      </c>
      <c r="D147">
        <v>68.666666666666671</v>
      </c>
      <c r="E147">
        <v>-149.1</v>
      </c>
      <c r="F147">
        <v>792</v>
      </c>
      <c r="G147" t="s">
        <v>346</v>
      </c>
      <c r="H147" t="s">
        <v>490</v>
      </c>
      <c r="I147" t="s">
        <v>491</v>
      </c>
      <c r="J147" t="s">
        <v>1319</v>
      </c>
      <c r="K147">
        <v>276</v>
      </c>
      <c r="L147" t="s">
        <v>257</v>
      </c>
      <c r="M147" s="79" t="str">
        <f t="shared" si="2"/>
        <v>View on Google Map</v>
      </c>
    </row>
    <row r="148" spans="1:13" x14ac:dyDescent="0.2">
      <c r="A148">
        <v>167</v>
      </c>
      <c r="B148" t="s">
        <v>492</v>
      </c>
      <c r="C148" t="s">
        <v>257</v>
      </c>
      <c r="D148">
        <v>68.680000000000007</v>
      </c>
      <c r="E148">
        <v>-149.071666666667</v>
      </c>
      <c r="F148">
        <v>754</v>
      </c>
      <c r="G148" t="s">
        <v>346</v>
      </c>
      <c r="H148" t="s">
        <v>493</v>
      </c>
      <c r="I148" t="s">
        <v>494</v>
      </c>
      <c r="J148" t="s">
        <v>1319</v>
      </c>
      <c r="K148" t="s">
        <v>257</v>
      </c>
      <c r="L148" t="s">
        <v>257</v>
      </c>
      <c r="M148" s="79" t="str">
        <f t="shared" si="2"/>
        <v>View on Google Map</v>
      </c>
    </row>
    <row r="149" spans="1:13" x14ac:dyDescent="0.2">
      <c r="A149">
        <v>168</v>
      </c>
      <c r="B149" t="s">
        <v>495</v>
      </c>
      <c r="C149" t="s">
        <v>257</v>
      </c>
      <c r="D149">
        <v>68.674999999999997</v>
      </c>
      <c r="E149">
        <v>-149.06</v>
      </c>
      <c r="F149" t="s">
        <v>257</v>
      </c>
      <c r="G149" t="s">
        <v>346</v>
      </c>
      <c r="H149" t="s">
        <v>496</v>
      </c>
      <c r="I149" t="s">
        <v>497</v>
      </c>
      <c r="J149" t="s">
        <v>1319</v>
      </c>
      <c r="K149" t="s">
        <v>257</v>
      </c>
      <c r="L149" t="s">
        <v>257</v>
      </c>
      <c r="M149" s="79" t="str">
        <f t="shared" si="2"/>
        <v>View on Google Map</v>
      </c>
    </row>
    <row r="150" spans="1:13" x14ac:dyDescent="0.2">
      <c r="A150">
        <v>124</v>
      </c>
      <c r="B150" t="s">
        <v>403</v>
      </c>
      <c r="C150" t="s">
        <v>257</v>
      </c>
      <c r="D150">
        <v>68.466666666666669</v>
      </c>
      <c r="E150">
        <v>-149.5</v>
      </c>
      <c r="F150">
        <v>802</v>
      </c>
      <c r="G150" t="s">
        <v>346</v>
      </c>
      <c r="H150" t="s">
        <v>404</v>
      </c>
      <c r="I150" t="s">
        <v>257</v>
      </c>
      <c r="J150" t="s">
        <v>1319</v>
      </c>
      <c r="K150" t="s">
        <v>257</v>
      </c>
      <c r="L150" t="s">
        <v>262</v>
      </c>
      <c r="M150" s="79" t="str">
        <f t="shared" si="2"/>
        <v>View on Google Map</v>
      </c>
    </row>
    <row r="151" spans="1:13" x14ac:dyDescent="0.2">
      <c r="A151">
        <v>432</v>
      </c>
      <c r="B151" t="s">
        <v>948</v>
      </c>
      <c r="C151" t="s">
        <v>257</v>
      </c>
      <c r="D151" t="s">
        <v>257</v>
      </c>
      <c r="E151" t="s">
        <v>257</v>
      </c>
      <c r="F151">
        <v>800</v>
      </c>
      <c r="G151" t="s">
        <v>346</v>
      </c>
      <c r="H151" t="s">
        <v>949</v>
      </c>
      <c r="I151" t="s">
        <v>257</v>
      </c>
      <c r="J151" t="s">
        <v>1319</v>
      </c>
      <c r="K151" t="s">
        <v>257</v>
      </c>
      <c r="L151" t="s">
        <v>950</v>
      </c>
      <c r="M151" s="79" t="str">
        <f t="shared" si="2"/>
        <v>View on Google Map</v>
      </c>
    </row>
    <row r="152" spans="1:13" x14ac:dyDescent="0.2">
      <c r="A152">
        <v>433</v>
      </c>
      <c r="B152" t="s">
        <v>951</v>
      </c>
      <c r="C152" t="s">
        <v>257</v>
      </c>
      <c r="D152" t="s">
        <v>257</v>
      </c>
      <c r="E152" t="s">
        <v>257</v>
      </c>
      <c r="F152">
        <v>800</v>
      </c>
      <c r="G152" t="s">
        <v>346</v>
      </c>
      <c r="H152" t="s">
        <v>952</v>
      </c>
      <c r="I152" t="s">
        <v>257</v>
      </c>
      <c r="J152" t="s">
        <v>1319</v>
      </c>
      <c r="K152" t="s">
        <v>257</v>
      </c>
      <c r="L152" t="s">
        <v>950</v>
      </c>
      <c r="M152" s="79" t="str">
        <f t="shared" si="2"/>
        <v>View on Google Map</v>
      </c>
    </row>
    <row r="153" spans="1:13" x14ac:dyDescent="0.2">
      <c r="A153">
        <v>434</v>
      </c>
      <c r="B153" t="s">
        <v>953</v>
      </c>
      <c r="C153" t="s">
        <v>257</v>
      </c>
      <c r="D153" t="s">
        <v>257</v>
      </c>
      <c r="E153" t="s">
        <v>257</v>
      </c>
      <c r="F153">
        <v>801</v>
      </c>
      <c r="G153" t="s">
        <v>346</v>
      </c>
      <c r="H153" t="s">
        <v>954</v>
      </c>
      <c r="I153" t="s">
        <v>257</v>
      </c>
      <c r="J153" t="s">
        <v>1319</v>
      </c>
      <c r="K153" t="s">
        <v>257</v>
      </c>
      <c r="L153" t="s">
        <v>950</v>
      </c>
      <c r="M153" s="79" t="str">
        <f t="shared" si="2"/>
        <v>View on Google Map</v>
      </c>
    </row>
    <row r="154" spans="1:13" x14ac:dyDescent="0.2">
      <c r="A154">
        <v>435</v>
      </c>
      <c r="B154" t="s">
        <v>955</v>
      </c>
      <c r="C154" t="s">
        <v>257</v>
      </c>
      <c r="D154" t="s">
        <v>257</v>
      </c>
      <c r="E154" t="s">
        <v>257</v>
      </c>
      <c r="F154">
        <v>802</v>
      </c>
      <c r="G154" t="s">
        <v>346</v>
      </c>
      <c r="H154" t="s">
        <v>956</v>
      </c>
      <c r="I154" t="s">
        <v>257</v>
      </c>
      <c r="J154" t="s">
        <v>1319</v>
      </c>
      <c r="K154" t="s">
        <v>257</v>
      </c>
      <c r="L154" t="s">
        <v>950</v>
      </c>
      <c r="M154" s="79" t="str">
        <f t="shared" si="2"/>
        <v>View on Google Map</v>
      </c>
    </row>
    <row r="155" spans="1:13" x14ac:dyDescent="0.2">
      <c r="A155">
        <v>436</v>
      </c>
      <c r="B155" t="s">
        <v>957</v>
      </c>
      <c r="C155" t="s">
        <v>257</v>
      </c>
      <c r="D155" t="s">
        <v>257</v>
      </c>
      <c r="E155" t="s">
        <v>257</v>
      </c>
      <c r="F155">
        <v>803</v>
      </c>
      <c r="G155" t="s">
        <v>346</v>
      </c>
      <c r="H155" t="s">
        <v>958</v>
      </c>
      <c r="I155" t="s">
        <v>257</v>
      </c>
      <c r="J155" t="s">
        <v>1319</v>
      </c>
      <c r="K155" t="s">
        <v>257</v>
      </c>
      <c r="L155" t="s">
        <v>950</v>
      </c>
      <c r="M155" s="79" t="str">
        <f t="shared" si="2"/>
        <v>View on Google Map</v>
      </c>
    </row>
    <row r="156" spans="1:13" x14ac:dyDescent="0.2">
      <c r="A156">
        <v>437</v>
      </c>
      <c r="B156" t="s">
        <v>959</v>
      </c>
      <c r="C156" t="s">
        <v>257</v>
      </c>
      <c r="D156" t="s">
        <v>257</v>
      </c>
      <c r="E156" t="s">
        <v>257</v>
      </c>
      <c r="F156">
        <v>804</v>
      </c>
      <c r="G156" t="s">
        <v>346</v>
      </c>
      <c r="H156" t="s">
        <v>960</v>
      </c>
      <c r="I156" t="s">
        <v>257</v>
      </c>
      <c r="J156" t="s">
        <v>1319</v>
      </c>
      <c r="K156" t="s">
        <v>257</v>
      </c>
      <c r="L156" t="s">
        <v>950</v>
      </c>
      <c r="M156" s="79" t="str">
        <f t="shared" si="2"/>
        <v>View on Google Map</v>
      </c>
    </row>
    <row r="157" spans="1:13" x14ac:dyDescent="0.2">
      <c r="A157">
        <v>438</v>
      </c>
      <c r="B157" t="s">
        <v>961</v>
      </c>
      <c r="C157" t="s">
        <v>257</v>
      </c>
      <c r="D157" t="s">
        <v>257</v>
      </c>
      <c r="E157" t="s">
        <v>257</v>
      </c>
      <c r="F157">
        <v>805</v>
      </c>
      <c r="G157" t="s">
        <v>346</v>
      </c>
      <c r="H157" t="s">
        <v>962</v>
      </c>
      <c r="I157" t="s">
        <v>257</v>
      </c>
      <c r="J157" t="s">
        <v>1319</v>
      </c>
      <c r="K157" t="s">
        <v>257</v>
      </c>
      <c r="L157" t="s">
        <v>950</v>
      </c>
      <c r="M157" s="79" t="str">
        <f t="shared" si="2"/>
        <v>View on Google Map</v>
      </c>
    </row>
    <row r="158" spans="1:13" x14ac:dyDescent="0.2">
      <c r="A158">
        <v>439</v>
      </c>
      <c r="B158" t="s">
        <v>963</v>
      </c>
      <c r="C158" t="s">
        <v>257</v>
      </c>
      <c r="D158" t="s">
        <v>257</v>
      </c>
      <c r="E158" t="s">
        <v>257</v>
      </c>
      <c r="F158">
        <v>807</v>
      </c>
      <c r="G158" t="s">
        <v>346</v>
      </c>
      <c r="H158" t="s">
        <v>964</v>
      </c>
      <c r="I158" t="s">
        <v>257</v>
      </c>
      <c r="J158" t="s">
        <v>1319</v>
      </c>
      <c r="K158" t="s">
        <v>257</v>
      </c>
      <c r="L158" t="s">
        <v>950</v>
      </c>
      <c r="M158" s="79" t="str">
        <f t="shared" si="2"/>
        <v>View on Google Map</v>
      </c>
    </row>
    <row r="159" spans="1:13" x14ac:dyDescent="0.2">
      <c r="A159">
        <v>440</v>
      </c>
      <c r="B159" t="s">
        <v>965</v>
      </c>
      <c r="C159" t="s">
        <v>257</v>
      </c>
      <c r="D159" t="s">
        <v>257</v>
      </c>
      <c r="E159" t="s">
        <v>257</v>
      </c>
      <c r="F159">
        <v>805</v>
      </c>
      <c r="G159" t="s">
        <v>346</v>
      </c>
      <c r="H159" t="s">
        <v>966</v>
      </c>
      <c r="I159" t="s">
        <v>257</v>
      </c>
      <c r="J159" t="s">
        <v>1319</v>
      </c>
      <c r="K159" t="s">
        <v>257</v>
      </c>
      <c r="L159" t="s">
        <v>950</v>
      </c>
      <c r="M159" s="79" t="str">
        <f t="shared" si="2"/>
        <v>View on Google Map</v>
      </c>
    </row>
    <row r="160" spans="1:13" x14ac:dyDescent="0.2">
      <c r="A160">
        <v>441</v>
      </c>
      <c r="B160" t="s">
        <v>967</v>
      </c>
      <c r="C160" t="s">
        <v>257</v>
      </c>
      <c r="D160" t="s">
        <v>257</v>
      </c>
      <c r="E160" t="s">
        <v>257</v>
      </c>
      <c r="F160">
        <v>805</v>
      </c>
      <c r="G160" t="s">
        <v>346</v>
      </c>
      <c r="H160" t="s">
        <v>968</v>
      </c>
      <c r="I160" t="s">
        <v>257</v>
      </c>
      <c r="J160" t="s">
        <v>1319</v>
      </c>
      <c r="K160" t="s">
        <v>257</v>
      </c>
      <c r="L160" t="s">
        <v>950</v>
      </c>
      <c r="M160" s="79" t="str">
        <f t="shared" si="2"/>
        <v>View on Google Map</v>
      </c>
    </row>
    <row r="161" spans="1:14" x14ac:dyDescent="0.2">
      <c r="A161">
        <v>442</v>
      </c>
      <c r="B161" t="s">
        <v>969</v>
      </c>
      <c r="C161" t="s">
        <v>257</v>
      </c>
      <c r="D161" t="s">
        <v>257</v>
      </c>
      <c r="E161" t="s">
        <v>257</v>
      </c>
      <c r="F161">
        <v>805</v>
      </c>
      <c r="G161" t="s">
        <v>346</v>
      </c>
      <c r="H161" t="s">
        <v>970</v>
      </c>
      <c r="I161" t="s">
        <v>257</v>
      </c>
      <c r="J161" t="s">
        <v>1319</v>
      </c>
      <c r="K161" t="s">
        <v>257</v>
      </c>
      <c r="L161" t="s">
        <v>950</v>
      </c>
      <c r="M161" s="79" t="str">
        <f t="shared" si="2"/>
        <v>View on Google Map</v>
      </c>
    </row>
    <row r="162" spans="1:14" x14ac:dyDescent="0.2">
      <c r="A162">
        <v>443</v>
      </c>
      <c r="B162" t="s">
        <v>971</v>
      </c>
      <c r="C162" t="s">
        <v>257</v>
      </c>
      <c r="D162" t="s">
        <v>257</v>
      </c>
      <c r="E162" t="s">
        <v>257</v>
      </c>
      <c r="F162">
        <v>812</v>
      </c>
      <c r="G162" t="s">
        <v>346</v>
      </c>
      <c r="H162" t="s">
        <v>972</v>
      </c>
      <c r="I162" t="s">
        <v>257</v>
      </c>
      <c r="J162" t="s">
        <v>1319</v>
      </c>
      <c r="K162" t="s">
        <v>257</v>
      </c>
      <c r="L162" t="s">
        <v>950</v>
      </c>
      <c r="M162" s="79" t="str">
        <f t="shared" si="2"/>
        <v>View on Google Map</v>
      </c>
    </row>
    <row r="163" spans="1:14" x14ac:dyDescent="0.2">
      <c r="A163">
        <v>28</v>
      </c>
      <c r="B163" t="s">
        <v>312</v>
      </c>
      <c r="C163" t="s">
        <v>257</v>
      </c>
      <c r="D163" t="s">
        <v>257</v>
      </c>
      <c r="E163" t="s">
        <v>257</v>
      </c>
      <c r="F163">
        <v>1189</v>
      </c>
      <c r="G163" t="s">
        <v>258</v>
      </c>
      <c r="H163" t="s">
        <v>313</v>
      </c>
      <c r="I163" t="s">
        <v>257</v>
      </c>
      <c r="J163" t="s">
        <v>1319</v>
      </c>
      <c r="K163" t="s">
        <v>257</v>
      </c>
      <c r="L163" t="s">
        <v>257</v>
      </c>
      <c r="M163" s="79" t="str">
        <f t="shared" si="2"/>
        <v>View on Google Map</v>
      </c>
    </row>
    <row r="164" spans="1:14" x14ac:dyDescent="0.2">
      <c r="A164">
        <v>29</v>
      </c>
      <c r="B164" t="s">
        <v>314</v>
      </c>
      <c r="C164" t="s">
        <v>257</v>
      </c>
      <c r="D164" t="s">
        <v>257</v>
      </c>
      <c r="E164" t="s">
        <v>257</v>
      </c>
      <c r="F164">
        <v>1372</v>
      </c>
      <c r="G164" t="s">
        <v>258</v>
      </c>
      <c r="H164" t="s">
        <v>315</v>
      </c>
      <c r="I164" t="s">
        <v>257</v>
      </c>
      <c r="J164" t="s">
        <v>1319</v>
      </c>
      <c r="K164" t="s">
        <v>257</v>
      </c>
      <c r="L164" t="s">
        <v>257</v>
      </c>
      <c r="M164" s="79" t="str">
        <f t="shared" si="2"/>
        <v>View on Google Map</v>
      </c>
    </row>
    <row r="165" spans="1:14" x14ac:dyDescent="0.2">
      <c r="A165">
        <v>30</v>
      </c>
      <c r="B165" t="s">
        <v>316</v>
      </c>
      <c r="C165" t="s">
        <v>257</v>
      </c>
      <c r="D165" t="s">
        <v>257</v>
      </c>
      <c r="E165" t="s">
        <v>257</v>
      </c>
      <c r="F165">
        <v>1463</v>
      </c>
      <c r="G165" t="s">
        <v>258</v>
      </c>
      <c r="H165" t="s">
        <v>317</v>
      </c>
      <c r="I165" t="s">
        <v>257</v>
      </c>
      <c r="J165" t="s">
        <v>1319</v>
      </c>
      <c r="K165" t="s">
        <v>257</v>
      </c>
      <c r="L165" t="s">
        <v>257</v>
      </c>
      <c r="M165" s="79" t="str">
        <f t="shared" si="2"/>
        <v>View on Google Map</v>
      </c>
    </row>
    <row r="166" spans="1:14" x14ac:dyDescent="0.2">
      <c r="A166">
        <v>142</v>
      </c>
      <c r="B166" t="s">
        <v>444</v>
      </c>
      <c r="C166" t="s">
        <v>445</v>
      </c>
      <c r="D166">
        <v>68.53698</v>
      </c>
      <c r="E166">
        <v>-149.23740000000001</v>
      </c>
      <c r="F166">
        <v>883</v>
      </c>
      <c r="G166" t="s">
        <v>346</v>
      </c>
      <c r="H166" t="s">
        <v>446</v>
      </c>
      <c r="I166" t="s">
        <v>447</v>
      </c>
      <c r="J166" t="s">
        <v>1319</v>
      </c>
      <c r="K166" t="s">
        <v>257</v>
      </c>
      <c r="L166" t="s">
        <v>262</v>
      </c>
      <c r="M166" s="79" t="str">
        <f t="shared" si="2"/>
        <v>View on Google Map</v>
      </c>
    </row>
    <row r="167" spans="1:14" x14ac:dyDescent="0.2">
      <c r="A167">
        <v>416</v>
      </c>
      <c r="B167" t="s">
        <v>927</v>
      </c>
      <c r="C167" t="s">
        <v>1414</v>
      </c>
      <c r="D167">
        <v>68.496079978500006</v>
      </c>
      <c r="E167">
        <v>-149.60215567200001</v>
      </c>
      <c r="F167">
        <v>938</v>
      </c>
      <c r="G167" t="s">
        <v>346</v>
      </c>
      <c r="H167" t="s">
        <v>928</v>
      </c>
      <c r="I167" t="s">
        <v>257</v>
      </c>
      <c r="J167" t="s">
        <v>672</v>
      </c>
      <c r="K167" t="s">
        <v>257</v>
      </c>
      <c r="L167" t="s">
        <v>673</v>
      </c>
      <c r="M167" s="79" t="str">
        <f t="shared" si="2"/>
        <v>View on Google Map</v>
      </c>
      <c r="N167">
        <f>VALUE(MID(B167,5,3))</f>
        <v>100</v>
      </c>
    </row>
    <row r="168" spans="1:14" x14ac:dyDescent="0.2">
      <c r="A168">
        <v>417</v>
      </c>
      <c r="B168" t="s">
        <v>929</v>
      </c>
      <c r="C168" t="s">
        <v>1415</v>
      </c>
      <c r="D168">
        <v>68.491641939700003</v>
      </c>
      <c r="E168">
        <v>-149.60743984699999</v>
      </c>
      <c r="F168">
        <v>937</v>
      </c>
      <c r="G168" t="s">
        <v>346</v>
      </c>
      <c r="H168" t="s">
        <v>930</v>
      </c>
      <c r="I168" t="s">
        <v>257</v>
      </c>
      <c r="J168" t="s">
        <v>672</v>
      </c>
      <c r="K168" t="s">
        <v>257</v>
      </c>
      <c r="L168" t="s">
        <v>673</v>
      </c>
      <c r="M168" s="79" t="str">
        <f t="shared" si="2"/>
        <v>View on Google Map</v>
      </c>
      <c r="N168">
        <f>VALUE(MID(B168,5,3))</f>
        <v>101</v>
      </c>
    </row>
    <row r="169" spans="1:14" x14ac:dyDescent="0.2">
      <c r="A169">
        <v>418</v>
      </c>
      <c r="B169" t="s">
        <v>931</v>
      </c>
      <c r="C169" t="s">
        <v>1416</v>
      </c>
      <c r="D169">
        <v>68.485971524799993</v>
      </c>
      <c r="E169">
        <v>-149.611957343</v>
      </c>
      <c r="F169">
        <v>936</v>
      </c>
      <c r="G169" t="s">
        <v>346</v>
      </c>
      <c r="H169" t="s">
        <v>257</v>
      </c>
      <c r="I169" t="s">
        <v>257</v>
      </c>
      <c r="J169" t="s">
        <v>672</v>
      </c>
      <c r="K169" t="s">
        <v>257</v>
      </c>
      <c r="L169" t="s">
        <v>673</v>
      </c>
      <c r="M169" s="79" t="str">
        <f t="shared" si="2"/>
        <v>View on Google Map</v>
      </c>
      <c r="N169">
        <f>VALUE(MID(B169,5,3))</f>
        <v>102</v>
      </c>
    </row>
    <row r="170" spans="1:14" x14ac:dyDescent="0.2">
      <c r="A170">
        <v>419</v>
      </c>
      <c r="B170" t="s">
        <v>932</v>
      </c>
      <c r="C170" t="s">
        <v>1417</v>
      </c>
      <c r="D170">
        <v>68.486418246300005</v>
      </c>
      <c r="E170">
        <v>-149.623539768</v>
      </c>
      <c r="F170">
        <v>934</v>
      </c>
      <c r="G170" t="s">
        <v>346</v>
      </c>
      <c r="H170" t="s">
        <v>933</v>
      </c>
      <c r="I170" t="s">
        <v>257</v>
      </c>
      <c r="J170" t="s">
        <v>672</v>
      </c>
      <c r="K170" t="s">
        <v>257</v>
      </c>
      <c r="L170" t="s">
        <v>673</v>
      </c>
      <c r="M170" s="79" t="str">
        <f t="shared" si="2"/>
        <v>View on Google Map</v>
      </c>
      <c r="N170">
        <f>VALUE(MID(B170,5,3))</f>
        <v>103</v>
      </c>
    </row>
    <row r="171" spans="1:14" x14ac:dyDescent="0.2">
      <c r="A171">
        <v>420</v>
      </c>
      <c r="B171" t="s">
        <v>934</v>
      </c>
      <c r="C171" t="s">
        <v>1418</v>
      </c>
      <c r="D171">
        <v>68.480358182399996</v>
      </c>
      <c r="E171">
        <v>-149.621808276</v>
      </c>
      <c r="F171" t="s">
        <v>257</v>
      </c>
      <c r="G171" t="s">
        <v>346</v>
      </c>
      <c r="H171" t="s">
        <v>934</v>
      </c>
      <c r="I171" t="s">
        <v>257</v>
      </c>
      <c r="J171" t="s">
        <v>672</v>
      </c>
      <c r="K171" t="s">
        <v>257</v>
      </c>
      <c r="L171" t="s">
        <v>673</v>
      </c>
      <c r="M171" s="79" t="str">
        <f t="shared" si="2"/>
        <v>View on Google Map</v>
      </c>
      <c r="N171">
        <f t="shared" ref="N171:N198" si="3">VALUE(MID(H171,5,3))</f>
        <v>104</v>
      </c>
    </row>
    <row r="172" spans="1:14" x14ac:dyDescent="0.2">
      <c r="A172">
        <v>421</v>
      </c>
      <c r="B172" t="s">
        <v>935</v>
      </c>
      <c r="C172" t="s">
        <v>1419</v>
      </c>
      <c r="D172">
        <v>68.487163894299997</v>
      </c>
      <c r="E172">
        <v>-149.57470926400001</v>
      </c>
      <c r="F172" t="s">
        <v>257</v>
      </c>
      <c r="G172" t="s">
        <v>346</v>
      </c>
      <c r="H172" t="s">
        <v>935</v>
      </c>
      <c r="I172" t="s">
        <v>257</v>
      </c>
      <c r="J172" t="s">
        <v>672</v>
      </c>
      <c r="K172" t="s">
        <v>257</v>
      </c>
      <c r="L172" t="s">
        <v>673</v>
      </c>
      <c r="M172" s="79" t="str">
        <f t="shared" si="2"/>
        <v>View on Google Map</v>
      </c>
      <c r="N172">
        <f t="shared" si="3"/>
        <v>105</v>
      </c>
    </row>
    <row r="173" spans="1:14" x14ac:dyDescent="0.2">
      <c r="A173">
        <v>422</v>
      </c>
      <c r="B173" t="s">
        <v>936</v>
      </c>
      <c r="C173" t="s">
        <v>1420</v>
      </c>
      <c r="D173">
        <v>68.482007853900001</v>
      </c>
      <c r="E173">
        <v>-149.57357543099999</v>
      </c>
      <c r="F173" t="s">
        <v>257</v>
      </c>
      <c r="G173" t="s">
        <v>346</v>
      </c>
      <c r="H173" t="s">
        <v>936</v>
      </c>
      <c r="I173" t="s">
        <v>257</v>
      </c>
      <c r="J173" t="s">
        <v>672</v>
      </c>
      <c r="K173" t="s">
        <v>257</v>
      </c>
      <c r="L173" t="s">
        <v>673</v>
      </c>
      <c r="M173" s="79" t="str">
        <f t="shared" si="2"/>
        <v>View on Google Map</v>
      </c>
      <c r="N173">
        <f t="shared" si="3"/>
        <v>106</v>
      </c>
    </row>
    <row r="174" spans="1:14" x14ac:dyDescent="0.2">
      <c r="A174">
        <v>423</v>
      </c>
      <c r="B174" t="s">
        <v>937</v>
      </c>
      <c r="C174" t="s">
        <v>1421</v>
      </c>
      <c r="D174">
        <v>68.480117783099999</v>
      </c>
      <c r="E174">
        <v>-149.553733964</v>
      </c>
      <c r="F174" t="s">
        <v>257</v>
      </c>
      <c r="G174" t="s">
        <v>346</v>
      </c>
      <c r="H174" t="s">
        <v>937</v>
      </c>
      <c r="I174" t="s">
        <v>257</v>
      </c>
      <c r="J174" t="s">
        <v>672</v>
      </c>
      <c r="K174" t="s">
        <v>257</v>
      </c>
      <c r="L174" t="s">
        <v>673</v>
      </c>
      <c r="M174" s="79" t="str">
        <f t="shared" si="2"/>
        <v>View on Google Map</v>
      </c>
      <c r="N174">
        <f t="shared" si="3"/>
        <v>107</v>
      </c>
    </row>
    <row r="175" spans="1:14" x14ac:dyDescent="0.2">
      <c r="A175">
        <v>424</v>
      </c>
      <c r="B175" t="s">
        <v>938</v>
      </c>
      <c r="C175" t="s">
        <v>1422</v>
      </c>
      <c r="D175">
        <v>68.553470657600002</v>
      </c>
      <c r="E175">
        <v>-149.16702515599999</v>
      </c>
      <c r="F175" t="s">
        <v>257</v>
      </c>
      <c r="G175" t="s">
        <v>346</v>
      </c>
      <c r="H175" t="s">
        <v>938</v>
      </c>
      <c r="I175" t="s">
        <v>257</v>
      </c>
      <c r="J175" t="s">
        <v>672</v>
      </c>
      <c r="K175" t="s">
        <v>257</v>
      </c>
      <c r="L175" t="s">
        <v>673</v>
      </c>
      <c r="M175" s="79" t="str">
        <f t="shared" si="2"/>
        <v>View on Google Map</v>
      </c>
      <c r="N175">
        <f t="shared" si="3"/>
        <v>108</v>
      </c>
    </row>
    <row r="176" spans="1:14" x14ac:dyDescent="0.2">
      <c r="A176">
        <v>425</v>
      </c>
      <c r="B176" t="s">
        <v>939</v>
      </c>
      <c r="C176" t="s">
        <v>1423</v>
      </c>
      <c r="D176">
        <v>68.557082457700005</v>
      </c>
      <c r="E176">
        <v>-149.154445686</v>
      </c>
      <c r="F176" t="s">
        <v>257</v>
      </c>
      <c r="G176" t="s">
        <v>346</v>
      </c>
      <c r="H176" t="s">
        <v>939</v>
      </c>
      <c r="I176" t="s">
        <v>257</v>
      </c>
      <c r="J176" t="s">
        <v>672</v>
      </c>
      <c r="K176" t="s">
        <v>257</v>
      </c>
      <c r="L176" t="s">
        <v>673</v>
      </c>
      <c r="M176" s="79" t="str">
        <f t="shared" si="2"/>
        <v>View on Google Map</v>
      </c>
      <c r="N176">
        <f t="shared" si="3"/>
        <v>109</v>
      </c>
    </row>
    <row r="177" spans="1:14" x14ac:dyDescent="0.2">
      <c r="A177">
        <v>426</v>
      </c>
      <c r="B177" t="s">
        <v>940</v>
      </c>
      <c r="C177" t="s">
        <v>1424</v>
      </c>
      <c r="D177">
        <v>68.732874005799999</v>
      </c>
      <c r="E177">
        <v>-149.401461627</v>
      </c>
      <c r="F177" t="s">
        <v>257</v>
      </c>
      <c r="G177" t="s">
        <v>346</v>
      </c>
      <c r="H177" t="s">
        <v>940</v>
      </c>
      <c r="I177" t="s">
        <v>257</v>
      </c>
      <c r="J177" t="s">
        <v>672</v>
      </c>
      <c r="K177" t="s">
        <v>257</v>
      </c>
      <c r="L177" t="s">
        <v>673</v>
      </c>
      <c r="M177" s="79" t="str">
        <f t="shared" si="2"/>
        <v>View on Google Map</v>
      </c>
      <c r="N177">
        <f t="shared" si="3"/>
        <v>110</v>
      </c>
    </row>
    <row r="178" spans="1:14" x14ac:dyDescent="0.2">
      <c r="A178">
        <v>427</v>
      </c>
      <c r="B178" t="s">
        <v>941</v>
      </c>
      <c r="C178" t="s">
        <v>1425</v>
      </c>
      <c r="D178">
        <v>68.728437910899999</v>
      </c>
      <c r="E178">
        <v>-149.39298449200001</v>
      </c>
      <c r="F178" t="s">
        <v>257</v>
      </c>
      <c r="G178" t="s">
        <v>346</v>
      </c>
      <c r="H178" t="s">
        <v>941</v>
      </c>
      <c r="I178" t="s">
        <v>257</v>
      </c>
      <c r="J178" t="s">
        <v>672</v>
      </c>
      <c r="K178" t="s">
        <v>257</v>
      </c>
      <c r="L178" t="s">
        <v>673</v>
      </c>
      <c r="M178" s="79" t="str">
        <f t="shared" si="2"/>
        <v>View on Google Map</v>
      </c>
      <c r="N178">
        <f t="shared" si="3"/>
        <v>111</v>
      </c>
    </row>
    <row r="179" spans="1:14" x14ac:dyDescent="0.2">
      <c r="A179">
        <v>428</v>
      </c>
      <c r="B179" t="s">
        <v>942</v>
      </c>
      <c r="C179" t="s">
        <v>1426</v>
      </c>
      <c r="D179">
        <v>68.671908805499996</v>
      </c>
      <c r="E179">
        <v>-149.24817348299999</v>
      </c>
      <c r="F179" t="s">
        <v>257</v>
      </c>
      <c r="G179" t="s">
        <v>346</v>
      </c>
      <c r="H179" t="s">
        <v>942</v>
      </c>
      <c r="I179" t="s">
        <v>257</v>
      </c>
      <c r="J179" t="s">
        <v>672</v>
      </c>
      <c r="K179" t="s">
        <v>257</v>
      </c>
      <c r="L179" t="s">
        <v>673</v>
      </c>
      <c r="M179" s="79" t="str">
        <f t="shared" si="2"/>
        <v>View on Google Map</v>
      </c>
      <c r="N179">
        <f t="shared" si="3"/>
        <v>112</v>
      </c>
    </row>
    <row r="180" spans="1:14" x14ac:dyDescent="0.2">
      <c r="A180">
        <v>429</v>
      </c>
      <c r="B180" t="s">
        <v>943</v>
      </c>
      <c r="C180" t="s">
        <v>1427</v>
      </c>
      <c r="D180">
        <v>68.679427639400004</v>
      </c>
      <c r="E180">
        <v>-149.23947084900001</v>
      </c>
      <c r="F180" t="s">
        <v>257</v>
      </c>
      <c r="G180" t="s">
        <v>346</v>
      </c>
      <c r="H180" t="s">
        <v>943</v>
      </c>
      <c r="I180" t="s">
        <v>257</v>
      </c>
      <c r="J180" t="s">
        <v>672</v>
      </c>
      <c r="K180" t="s">
        <v>257</v>
      </c>
      <c r="L180" t="s">
        <v>673</v>
      </c>
      <c r="M180" s="79" t="str">
        <f t="shared" si="2"/>
        <v>View on Google Map</v>
      </c>
      <c r="N180">
        <f t="shared" si="3"/>
        <v>113</v>
      </c>
    </row>
    <row r="181" spans="1:14" x14ac:dyDescent="0.2">
      <c r="A181">
        <v>430</v>
      </c>
      <c r="B181" t="s">
        <v>944</v>
      </c>
      <c r="C181" t="s">
        <v>1428</v>
      </c>
      <c r="D181">
        <v>68.679424428600001</v>
      </c>
      <c r="E181">
        <v>-149.22969695099999</v>
      </c>
      <c r="F181" t="s">
        <v>257</v>
      </c>
      <c r="G181" t="s">
        <v>346</v>
      </c>
      <c r="H181" t="s">
        <v>944</v>
      </c>
      <c r="I181" t="s">
        <v>257</v>
      </c>
      <c r="J181" t="s">
        <v>672</v>
      </c>
      <c r="K181" t="s">
        <v>257</v>
      </c>
      <c r="L181" t="s">
        <v>673</v>
      </c>
      <c r="M181" s="79" t="str">
        <f t="shared" si="2"/>
        <v>View on Google Map</v>
      </c>
      <c r="N181">
        <f t="shared" si="3"/>
        <v>114</v>
      </c>
    </row>
    <row r="182" spans="1:14" x14ac:dyDescent="0.2">
      <c r="A182">
        <v>398</v>
      </c>
      <c r="B182" t="s">
        <v>905</v>
      </c>
      <c r="C182" t="s">
        <v>1429</v>
      </c>
      <c r="D182">
        <v>68.569791782099998</v>
      </c>
      <c r="E182">
        <v>-149.43938491</v>
      </c>
      <c r="F182" t="s">
        <v>257</v>
      </c>
      <c r="G182" t="s">
        <v>346</v>
      </c>
      <c r="H182" t="s">
        <v>905</v>
      </c>
      <c r="I182" t="s">
        <v>257</v>
      </c>
      <c r="J182" t="s">
        <v>672</v>
      </c>
      <c r="K182" t="s">
        <v>257</v>
      </c>
      <c r="L182" t="s">
        <v>673</v>
      </c>
      <c r="M182" s="79" t="str">
        <f t="shared" si="2"/>
        <v>View on Google Map</v>
      </c>
      <c r="N182">
        <f t="shared" si="3"/>
        <v>82</v>
      </c>
    </row>
    <row r="183" spans="1:14" x14ac:dyDescent="0.2">
      <c r="A183">
        <v>389</v>
      </c>
      <c r="B183" t="s">
        <v>896</v>
      </c>
      <c r="C183" t="s">
        <v>1430</v>
      </c>
      <c r="D183">
        <v>68.568883214500005</v>
      </c>
      <c r="E183">
        <v>-149.432996798</v>
      </c>
      <c r="F183" t="s">
        <v>257</v>
      </c>
      <c r="G183" t="s">
        <v>346</v>
      </c>
      <c r="H183" t="s">
        <v>896</v>
      </c>
      <c r="I183" t="s">
        <v>257</v>
      </c>
      <c r="J183" t="s">
        <v>672</v>
      </c>
      <c r="K183" t="s">
        <v>257</v>
      </c>
      <c r="L183" t="s">
        <v>673</v>
      </c>
      <c r="M183" s="79" t="str">
        <f t="shared" si="2"/>
        <v>View on Google Map</v>
      </c>
      <c r="N183">
        <f t="shared" si="3"/>
        <v>83</v>
      </c>
    </row>
    <row r="184" spans="1:14" x14ac:dyDescent="0.2">
      <c r="A184">
        <v>390</v>
      </c>
      <c r="B184" t="s">
        <v>897</v>
      </c>
      <c r="C184" t="s">
        <v>1431</v>
      </c>
      <c r="D184">
        <v>68.571446755099998</v>
      </c>
      <c r="E184">
        <v>-149.43614776499999</v>
      </c>
      <c r="F184" t="s">
        <v>257</v>
      </c>
      <c r="G184" t="s">
        <v>346</v>
      </c>
      <c r="H184" t="s">
        <v>897</v>
      </c>
      <c r="I184" t="s">
        <v>257</v>
      </c>
      <c r="J184" t="s">
        <v>672</v>
      </c>
      <c r="K184" t="s">
        <v>257</v>
      </c>
      <c r="L184" t="s">
        <v>673</v>
      </c>
      <c r="M184" s="79" t="str">
        <f t="shared" si="2"/>
        <v>View on Google Map</v>
      </c>
      <c r="N184">
        <f t="shared" si="3"/>
        <v>84</v>
      </c>
    </row>
    <row r="185" spans="1:14" x14ac:dyDescent="0.2">
      <c r="A185">
        <v>391</v>
      </c>
      <c r="B185" t="s">
        <v>898</v>
      </c>
      <c r="C185" t="s">
        <v>1432</v>
      </c>
      <c r="D185">
        <v>68.600419015400007</v>
      </c>
      <c r="E185">
        <v>-149.438677388</v>
      </c>
      <c r="F185" t="s">
        <v>257</v>
      </c>
      <c r="G185" t="s">
        <v>346</v>
      </c>
      <c r="H185" t="s">
        <v>898</v>
      </c>
      <c r="I185" t="s">
        <v>257</v>
      </c>
      <c r="J185" t="s">
        <v>672</v>
      </c>
      <c r="K185" t="s">
        <v>257</v>
      </c>
      <c r="L185" t="s">
        <v>673</v>
      </c>
      <c r="M185" s="79" t="str">
        <f t="shared" si="2"/>
        <v>View on Google Map</v>
      </c>
      <c r="N185">
        <f t="shared" si="3"/>
        <v>85</v>
      </c>
    </row>
    <row r="186" spans="1:14" x14ac:dyDescent="0.2">
      <c r="A186">
        <v>392</v>
      </c>
      <c r="B186" t="s">
        <v>899</v>
      </c>
      <c r="C186" t="s">
        <v>1433</v>
      </c>
      <c r="D186">
        <v>68.632424610200005</v>
      </c>
      <c r="E186">
        <v>-149.41874062799999</v>
      </c>
      <c r="F186" t="s">
        <v>257</v>
      </c>
      <c r="G186" t="s">
        <v>346</v>
      </c>
      <c r="H186" t="s">
        <v>899</v>
      </c>
      <c r="I186" t="s">
        <v>257</v>
      </c>
      <c r="J186" t="s">
        <v>672</v>
      </c>
      <c r="K186" t="s">
        <v>257</v>
      </c>
      <c r="L186" t="s">
        <v>673</v>
      </c>
      <c r="M186" s="79" t="str">
        <f t="shared" si="2"/>
        <v>View on Google Map</v>
      </c>
      <c r="N186">
        <f t="shared" si="3"/>
        <v>86</v>
      </c>
    </row>
    <row r="187" spans="1:14" x14ac:dyDescent="0.2">
      <c r="A187">
        <v>393</v>
      </c>
      <c r="B187" t="s">
        <v>900</v>
      </c>
      <c r="C187" t="s">
        <v>1434</v>
      </c>
      <c r="D187">
        <v>68.505704965899994</v>
      </c>
      <c r="E187">
        <v>-149.516276081</v>
      </c>
      <c r="F187" t="s">
        <v>257</v>
      </c>
      <c r="G187" t="s">
        <v>346</v>
      </c>
      <c r="H187" t="s">
        <v>900</v>
      </c>
      <c r="I187" t="s">
        <v>257</v>
      </c>
      <c r="J187" t="s">
        <v>672</v>
      </c>
      <c r="K187" t="s">
        <v>257</v>
      </c>
      <c r="L187" t="s">
        <v>673</v>
      </c>
      <c r="M187" s="79" t="str">
        <f t="shared" si="2"/>
        <v>View on Google Map</v>
      </c>
      <c r="N187">
        <f t="shared" si="3"/>
        <v>87</v>
      </c>
    </row>
    <row r="188" spans="1:14" x14ac:dyDescent="0.2">
      <c r="A188">
        <v>394</v>
      </c>
      <c r="B188" t="s">
        <v>901</v>
      </c>
      <c r="C188" t="s">
        <v>1435</v>
      </c>
      <c r="D188">
        <v>68.509234808599999</v>
      </c>
      <c r="E188">
        <v>-149.58917678500001</v>
      </c>
      <c r="F188" t="s">
        <v>257</v>
      </c>
      <c r="G188" t="s">
        <v>346</v>
      </c>
      <c r="H188" t="s">
        <v>901</v>
      </c>
      <c r="I188" t="s">
        <v>257</v>
      </c>
      <c r="J188" t="s">
        <v>672</v>
      </c>
      <c r="K188" t="s">
        <v>257</v>
      </c>
      <c r="L188" t="s">
        <v>673</v>
      </c>
      <c r="M188" s="79" t="str">
        <f t="shared" si="2"/>
        <v>View on Google Map</v>
      </c>
      <c r="N188">
        <f t="shared" si="3"/>
        <v>88</v>
      </c>
    </row>
    <row r="189" spans="1:14" x14ac:dyDescent="0.2">
      <c r="A189">
        <v>395</v>
      </c>
      <c r="B189" t="s">
        <v>902</v>
      </c>
      <c r="C189" t="s">
        <v>1436</v>
      </c>
      <c r="D189">
        <v>68.525650531300002</v>
      </c>
      <c r="E189">
        <v>-149.54161982299999</v>
      </c>
      <c r="F189" t="s">
        <v>257</v>
      </c>
      <c r="G189" t="s">
        <v>346</v>
      </c>
      <c r="H189" t="s">
        <v>902</v>
      </c>
      <c r="I189" t="s">
        <v>257</v>
      </c>
      <c r="J189" t="s">
        <v>672</v>
      </c>
      <c r="K189" t="s">
        <v>257</v>
      </c>
      <c r="L189" t="s">
        <v>673</v>
      </c>
      <c r="M189" s="79" t="str">
        <f t="shared" si="2"/>
        <v>View on Google Map</v>
      </c>
      <c r="N189">
        <f t="shared" si="3"/>
        <v>89</v>
      </c>
    </row>
    <row r="190" spans="1:14" x14ac:dyDescent="0.2">
      <c r="A190">
        <v>396</v>
      </c>
      <c r="B190" t="s">
        <v>903</v>
      </c>
      <c r="C190" t="s">
        <v>1437</v>
      </c>
      <c r="D190">
        <v>68.531020060399996</v>
      </c>
      <c r="E190">
        <v>-149.54062336999999</v>
      </c>
      <c r="F190" t="s">
        <v>257</v>
      </c>
      <c r="G190" t="s">
        <v>346</v>
      </c>
      <c r="H190" t="s">
        <v>903</v>
      </c>
      <c r="I190" t="s">
        <v>257</v>
      </c>
      <c r="J190" t="s">
        <v>672</v>
      </c>
      <c r="K190" t="s">
        <v>257</v>
      </c>
      <c r="L190" t="s">
        <v>673</v>
      </c>
      <c r="M190" s="79" t="str">
        <f t="shared" si="2"/>
        <v>View on Google Map</v>
      </c>
      <c r="N190">
        <f t="shared" si="3"/>
        <v>90</v>
      </c>
    </row>
    <row r="191" spans="1:14" x14ac:dyDescent="0.2">
      <c r="A191">
        <v>397</v>
      </c>
      <c r="B191" t="s">
        <v>904</v>
      </c>
      <c r="C191" t="s">
        <v>1438</v>
      </c>
      <c r="D191">
        <v>68.623892844400004</v>
      </c>
      <c r="E191">
        <v>-149.46955988600001</v>
      </c>
      <c r="F191" t="s">
        <v>257</v>
      </c>
      <c r="G191" t="s">
        <v>346</v>
      </c>
      <c r="H191" t="s">
        <v>904</v>
      </c>
      <c r="I191" t="s">
        <v>257</v>
      </c>
      <c r="J191" t="s">
        <v>672</v>
      </c>
      <c r="K191" t="s">
        <v>257</v>
      </c>
      <c r="L191" t="s">
        <v>673</v>
      </c>
      <c r="M191" s="79" t="str">
        <f t="shared" si="2"/>
        <v>View on Google Map</v>
      </c>
      <c r="N191">
        <f t="shared" si="3"/>
        <v>91</v>
      </c>
    </row>
    <row r="192" spans="1:14" x14ac:dyDescent="0.2">
      <c r="A192">
        <v>408</v>
      </c>
      <c r="B192" t="s">
        <v>918</v>
      </c>
      <c r="C192" t="s">
        <v>1439</v>
      </c>
      <c r="D192">
        <v>68.606945965400001</v>
      </c>
      <c r="E192">
        <v>-149.195806014</v>
      </c>
      <c r="F192" t="s">
        <v>257</v>
      </c>
      <c r="G192" t="s">
        <v>346</v>
      </c>
      <c r="H192" t="s">
        <v>918</v>
      </c>
      <c r="I192" t="s">
        <v>257</v>
      </c>
      <c r="J192" t="s">
        <v>672</v>
      </c>
      <c r="K192" t="s">
        <v>257</v>
      </c>
      <c r="L192" t="s">
        <v>673</v>
      </c>
      <c r="M192" s="79" t="str">
        <f t="shared" si="2"/>
        <v>View on Google Map</v>
      </c>
      <c r="N192">
        <f t="shared" si="3"/>
        <v>92</v>
      </c>
    </row>
    <row r="193" spans="1:14" x14ac:dyDescent="0.2">
      <c r="A193">
        <v>409</v>
      </c>
      <c r="B193" t="s">
        <v>919</v>
      </c>
      <c r="C193" t="s">
        <v>1440</v>
      </c>
      <c r="D193">
        <v>68.613688053999994</v>
      </c>
      <c r="E193">
        <v>-149.20287565500001</v>
      </c>
      <c r="F193" t="s">
        <v>257</v>
      </c>
      <c r="G193" t="s">
        <v>346</v>
      </c>
      <c r="H193" t="s">
        <v>919</v>
      </c>
      <c r="I193" t="s">
        <v>257</v>
      </c>
      <c r="J193" t="s">
        <v>672</v>
      </c>
      <c r="K193" t="s">
        <v>257</v>
      </c>
      <c r="L193" t="s">
        <v>673</v>
      </c>
      <c r="M193" s="79" t="str">
        <f t="shared" si="2"/>
        <v>View on Google Map</v>
      </c>
      <c r="N193">
        <f t="shared" si="3"/>
        <v>93</v>
      </c>
    </row>
    <row r="194" spans="1:14" x14ac:dyDescent="0.2">
      <c r="A194">
        <v>410</v>
      </c>
      <c r="B194" t="s">
        <v>920</v>
      </c>
      <c r="C194" t="s">
        <v>1441</v>
      </c>
      <c r="D194">
        <v>68.617322837200007</v>
      </c>
      <c r="E194">
        <v>-149.21640989900001</v>
      </c>
      <c r="F194" t="s">
        <v>257</v>
      </c>
      <c r="G194" t="s">
        <v>346</v>
      </c>
      <c r="H194" t="s">
        <v>920</v>
      </c>
      <c r="I194" t="s">
        <v>257</v>
      </c>
      <c r="J194" t="s">
        <v>672</v>
      </c>
      <c r="K194" t="s">
        <v>257</v>
      </c>
      <c r="L194" t="s">
        <v>673</v>
      </c>
      <c r="M194" s="79" t="str">
        <f t="shared" si="2"/>
        <v>View on Google Map</v>
      </c>
      <c r="N194">
        <f t="shared" si="3"/>
        <v>94</v>
      </c>
    </row>
    <row r="195" spans="1:14" x14ac:dyDescent="0.2">
      <c r="A195">
        <v>411</v>
      </c>
      <c r="B195" t="s">
        <v>921</v>
      </c>
      <c r="C195" t="s">
        <v>1442</v>
      </c>
      <c r="D195">
        <v>68.613551663999999</v>
      </c>
      <c r="E195">
        <v>-149.21844056</v>
      </c>
      <c r="F195" t="s">
        <v>257</v>
      </c>
      <c r="G195" t="s">
        <v>346</v>
      </c>
      <c r="H195" t="s">
        <v>921</v>
      </c>
      <c r="I195" t="s">
        <v>257</v>
      </c>
      <c r="J195" t="s">
        <v>672</v>
      </c>
      <c r="K195" t="s">
        <v>257</v>
      </c>
      <c r="L195" t="s">
        <v>673</v>
      </c>
      <c r="M195" s="79" t="str">
        <f t="shared" ref="M195:M258" si="4">HYPERLINK("http://maps.google.com/maps?q="&amp;D195&amp;","&amp;E195,"View on Google Map")</f>
        <v>View on Google Map</v>
      </c>
      <c r="N195">
        <f t="shared" si="3"/>
        <v>95</v>
      </c>
    </row>
    <row r="196" spans="1:14" x14ac:dyDescent="0.2">
      <c r="A196">
        <v>412</v>
      </c>
      <c r="B196" t="s">
        <v>922</v>
      </c>
      <c r="C196" t="s">
        <v>1443</v>
      </c>
      <c r="D196">
        <v>68.609572079800003</v>
      </c>
      <c r="E196">
        <v>-149.20865205600001</v>
      </c>
      <c r="F196" t="s">
        <v>257</v>
      </c>
      <c r="G196" t="s">
        <v>346</v>
      </c>
      <c r="H196" t="s">
        <v>922</v>
      </c>
      <c r="I196" t="s">
        <v>257</v>
      </c>
      <c r="J196" t="s">
        <v>672</v>
      </c>
      <c r="K196" t="s">
        <v>257</v>
      </c>
      <c r="L196" t="s">
        <v>673</v>
      </c>
      <c r="M196" s="79" t="str">
        <f t="shared" si="4"/>
        <v>View on Google Map</v>
      </c>
      <c r="N196">
        <f t="shared" si="3"/>
        <v>96</v>
      </c>
    </row>
    <row r="197" spans="1:14" x14ac:dyDescent="0.2">
      <c r="A197">
        <v>413</v>
      </c>
      <c r="B197" t="s">
        <v>923</v>
      </c>
      <c r="C197" t="s">
        <v>1444</v>
      </c>
      <c r="D197">
        <v>68.607097540200002</v>
      </c>
      <c r="E197">
        <v>-149.21482030499999</v>
      </c>
      <c r="F197" t="s">
        <v>257</v>
      </c>
      <c r="G197" t="s">
        <v>346</v>
      </c>
      <c r="H197" t="s">
        <v>923</v>
      </c>
      <c r="I197" t="s">
        <v>257</v>
      </c>
      <c r="J197" t="s">
        <v>672</v>
      </c>
      <c r="K197" t="s">
        <v>257</v>
      </c>
      <c r="L197" t="s">
        <v>673</v>
      </c>
      <c r="M197" s="79" t="str">
        <f t="shared" si="4"/>
        <v>View on Google Map</v>
      </c>
      <c r="N197">
        <f t="shared" si="3"/>
        <v>97</v>
      </c>
    </row>
    <row r="198" spans="1:14" x14ac:dyDescent="0.2">
      <c r="A198">
        <v>414</v>
      </c>
      <c r="B198" t="s">
        <v>924</v>
      </c>
      <c r="C198" t="s">
        <v>1445</v>
      </c>
      <c r="D198">
        <v>68.605198711400007</v>
      </c>
      <c r="E198">
        <v>-149.27215046800001</v>
      </c>
      <c r="F198" t="s">
        <v>257</v>
      </c>
      <c r="G198" t="s">
        <v>346</v>
      </c>
      <c r="H198" t="s">
        <v>924</v>
      </c>
      <c r="I198" t="s">
        <v>257</v>
      </c>
      <c r="J198" t="s">
        <v>672</v>
      </c>
      <c r="K198" t="s">
        <v>257</v>
      </c>
      <c r="L198" t="s">
        <v>673</v>
      </c>
      <c r="M198" s="79" t="str">
        <f t="shared" si="4"/>
        <v>View on Google Map</v>
      </c>
      <c r="N198">
        <f t="shared" si="3"/>
        <v>98</v>
      </c>
    </row>
    <row r="199" spans="1:14" x14ac:dyDescent="0.2">
      <c r="A199">
        <v>415</v>
      </c>
      <c r="B199" t="s">
        <v>925</v>
      </c>
      <c r="C199" t="s">
        <v>1446</v>
      </c>
      <c r="D199">
        <v>68.498375922400001</v>
      </c>
      <c r="E199">
        <v>-149.59842284699999</v>
      </c>
      <c r="F199">
        <v>947</v>
      </c>
      <c r="G199" t="s">
        <v>346</v>
      </c>
      <c r="H199" t="s">
        <v>926</v>
      </c>
      <c r="I199" t="s">
        <v>257</v>
      </c>
      <c r="J199" t="s">
        <v>672</v>
      </c>
      <c r="K199" t="s">
        <v>257</v>
      </c>
      <c r="L199" t="s">
        <v>673</v>
      </c>
      <c r="M199" s="79" t="str">
        <f t="shared" si="4"/>
        <v>View on Google Map</v>
      </c>
      <c r="N199">
        <f>VALUE(MID(B199,5,3))</f>
        <v>99</v>
      </c>
    </row>
    <row r="200" spans="1:14" x14ac:dyDescent="0.2">
      <c r="A200">
        <v>402</v>
      </c>
      <c r="B200" t="s">
        <v>912</v>
      </c>
      <c r="C200" t="s">
        <v>257</v>
      </c>
      <c r="D200" t="s">
        <v>257</v>
      </c>
      <c r="E200" t="s">
        <v>257</v>
      </c>
      <c r="F200" t="s">
        <v>257</v>
      </c>
      <c r="G200" t="s">
        <v>346</v>
      </c>
      <c r="H200" t="s">
        <v>257</v>
      </c>
      <c r="I200" t="s">
        <v>257</v>
      </c>
      <c r="J200" t="s">
        <v>1319</v>
      </c>
      <c r="K200" t="s">
        <v>257</v>
      </c>
      <c r="L200" t="s">
        <v>910</v>
      </c>
      <c r="M200" s="79" t="str">
        <f t="shared" si="4"/>
        <v>View on Google Map</v>
      </c>
    </row>
    <row r="201" spans="1:14" x14ac:dyDescent="0.2">
      <c r="A201">
        <v>8</v>
      </c>
      <c r="B201" t="s">
        <v>276</v>
      </c>
      <c r="C201" t="s">
        <v>266</v>
      </c>
      <c r="D201">
        <v>69.150000000000006</v>
      </c>
      <c r="E201">
        <v>-148.83333333333334</v>
      </c>
      <c r="F201">
        <v>290</v>
      </c>
      <c r="G201" t="s">
        <v>258</v>
      </c>
      <c r="H201" t="s">
        <v>257</v>
      </c>
      <c r="I201" t="s">
        <v>257</v>
      </c>
      <c r="J201" t="s">
        <v>1319</v>
      </c>
      <c r="K201" t="s">
        <v>257</v>
      </c>
      <c r="L201" t="s">
        <v>262</v>
      </c>
      <c r="M201" s="79" t="str">
        <f t="shared" si="4"/>
        <v>View on Google Map</v>
      </c>
    </row>
    <row r="202" spans="1:14" x14ac:dyDescent="0.2">
      <c r="A202">
        <v>219</v>
      </c>
      <c r="B202" t="s">
        <v>613</v>
      </c>
      <c r="C202" t="s">
        <v>257</v>
      </c>
      <c r="D202">
        <v>69.8</v>
      </c>
      <c r="E202">
        <v>-151.83333333333334</v>
      </c>
      <c r="F202">
        <v>60.365853658536601</v>
      </c>
      <c r="G202" t="s">
        <v>346</v>
      </c>
      <c r="H202" t="s">
        <v>614</v>
      </c>
      <c r="I202" t="s">
        <v>257</v>
      </c>
      <c r="J202" t="s">
        <v>1319</v>
      </c>
      <c r="K202" t="s">
        <v>257</v>
      </c>
      <c r="L202" t="s">
        <v>615</v>
      </c>
      <c r="M202" s="79" t="str">
        <f t="shared" si="4"/>
        <v>View on Google Map</v>
      </c>
    </row>
    <row r="203" spans="1:14" x14ac:dyDescent="0.2">
      <c r="A203">
        <v>220</v>
      </c>
      <c r="B203" t="s">
        <v>616</v>
      </c>
      <c r="C203" t="s">
        <v>257</v>
      </c>
      <c r="D203">
        <v>69.75</v>
      </c>
      <c r="E203">
        <v>-151.5</v>
      </c>
      <c r="F203">
        <v>60.365853658536587</v>
      </c>
      <c r="G203" t="s">
        <v>346</v>
      </c>
      <c r="H203" t="s">
        <v>617</v>
      </c>
      <c r="I203" t="s">
        <v>257</v>
      </c>
      <c r="J203" t="s">
        <v>1319</v>
      </c>
      <c r="K203" t="s">
        <v>257</v>
      </c>
      <c r="L203" t="s">
        <v>615</v>
      </c>
      <c r="M203" s="79" t="str">
        <f t="shared" si="4"/>
        <v>View on Google Map</v>
      </c>
    </row>
    <row r="204" spans="1:14" x14ac:dyDescent="0.2">
      <c r="A204">
        <v>221</v>
      </c>
      <c r="B204" t="s">
        <v>618</v>
      </c>
      <c r="C204" t="s">
        <v>257</v>
      </c>
      <c r="D204">
        <v>69.75</v>
      </c>
      <c r="E204">
        <v>-151.5</v>
      </c>
      <c r="F204">
        <v>30.487804878048781</v>
      </c>
      <c r="G204" t="s">
        <v>346</v>
      </c>
      <c r="H204" t="s">
        <v>619</v>
      </c>
      <c r="I204" t="s">
        <v>257</v>
      </c>
      <c r="J204" t="s">
        <v>1319</v>
      </c>
      <c r="K204" t="s">
        <v>257</v>
      </c>
      <c r="L204" t="s">
        <v>615</v>
      </c>
      <c r="M204" s="79" t="str">
        <f t="shared" si="4"/>
        <v>View on Google Map</v>
      </c>
    </row>
    <row r="205" spans="1:14" x14ac:dyDescent="0.2">
      <c r="A205">
        <v>222</v>
      </c>
      <c r="B205" t="s">
        <v>620</v>
      </c>
      <c r="C205" t="s">
        <v>257</v>
      </c>
      <c r="D205">
        <v>69.7</v>
      </c>
      <c r="E205">
        <v>-151.16666666666666</v>
      </c>
      <c r="F205">
        <v>42.682926829268297</v>
      </c>
      <c r="G205" t="s">
        <v>346</v>
      </c>
      <c r="H205" t="s">
        <v>621</v>
      </c>
      <c r="I205" t="s">
        <v>257</v>
      </c>
      <c r="J205" t="s">
        <v>1319</v>
      </c>
      <c r="K205" t="s">
        <v>257</v>
      </c>
      <c r="L205" t="s">
        <v>615</v>
      </c>
      <c r="M205" s="79" t="str">
        <f t="shared" si="4"/>
        <v>View on Google Map</v>
      </c>
    </row>
    <row r="206" spans="1:14" x14ac:dyDescent="0.2">
      <c r="A206">
        <v>223</v>
      </c>
      <c r="B206" t="s">
        <v>622</v>
      </c>
      <c r="C206" t="s">
        <v>257</v>
      </c>
      <c r="D206">
        <v>69.7</v>
      </c>
      <c r="E206">
        <v>-151.16666666666666</v>
      </c>
      <c r="F206">
        <v>42.682926829268297</v>
      </c>
      <c r="G206" t="s">
        <v>346</v>
      </c>
      <c r="H206" t="s">
        <v>623</v>
      </c>
      <c r="I206" t="s">
        <v>257</v>
      </c>
      <c r="J206" t="s">
        <v>1319</v>
      </c>
      <c r="K206" t="s">
        <v>257</v>
      </c>
      <c r="L206" t="s">
        <v>615</v>
      </c>
      <c r="M206" s="79" t="str">
        <f t="shared" si="4"/>
        <v>View on Google Map</v>
      </c>
    </row>
    <row r="207" spans="1:14" x14ac:dyDescent="0.2">
      <c r="A207">
        <v>224</v>
      </c>
      <c r="B207" t="s">
        <v>624</v>
      </c>
      <c r="C207" t="s">
        <v>257</v>
      </c>
      <c r="D207">
        <v>69.516666666666666</v>
      </c>
      <c r="E207">
        <v>-150.86666666666667</v>
      </c>
      <c r="F207">
        <v>60.975609756097562</v>
      </c>
      <c r="G207" t="s">
        <v>346</v>
      </c>
      <c r="H207" t="s">
        <v>625</v>
      </c>
      <c r="I207" t="s">
        <v>257</v>
      </c>
      <c r="J207" t="s">
        <v>1319</v>
      </c>
      <c r="K207" t="s">
        <v>257</v>
      </c>
      <c r="L207" t="s">
        <v>615</v>
      </c>
      <c r="M207" s="79" t="str">
        <f t="shared" si="4"/>
        <v>View on Google Map</v>
      </c>
    </row>
    <row r="208" spans="1:14" x14ac:dyDescent="0.2">
      <c r="A208">
        <v>225</v>
      </c>
      <c r="B208" t="s">
        <v>626</v>
      </c>
      <c r="C208" t="s">
        <v>257</v>
      </c>
      <c r="D208">
        <v>69.516666666666666</v>
      </c>
      <c r="E208">
        <v>-150.86666666666667</v>
      </c>
      <c r="F208">
        <v>60.975609756097562</v>
      </c>
      <c r="G208" t="s">
        <v>346</v>
      </c>
      <c r="H208" t="s">
        <v>627</v>
      </c>
      <c r="I208" t="s">
        <v>257</v>
      </c>
      <c r="J208" t="s">
        <v>1319</v>
      </c>
      <c r="K208" t="s">
        <v>257</v>
      </c>
      <c r="L208" t="s">
        <v>615</v>
      </c>
      <c r="M208" s="79" t="str">
        <f t="shared" si="4"/>
        <v>View on Google Map</v>
      </c>
    </row>
    <row r="209" spans="1:13" x14ac:dyDescent="0.2">
      <c r="A209">
        <v>226</v>
      </c>
      <c r="B209" t="s">
        <v>628</v>
      </c>
      <c r="C209" t="s">
        <v>257</v>
      </c>
      <c r="D209">
        <v>69.25</v>
      </c>
      <c r="E209">
        <v>-150.43333333333334</v>
      </c>
      <c r="F209">
        <v>182.92682926829269</v>
      </c>
      <c r="G209" t="s">
        <v>346</v>
      </c>
      <c r="H209" t="s">
        <v>629</v>
      </c>
      <c r="I209" t="s">
        <v>257</v>
      </c>
      <c r="J209" t="s">
        <v>1319</v>
      </c>
      <c r="K209" t="s">
        <v>257</v>
      </c>
      <c r="L209" t="s">
        <v>615</v>
      </c>
      <c r="M209" s="79" t="str">
        <f t="shared" si="4"/>
        <v>View on Google Map</v>
      </c>
    </row>
    <row r="210" spans="1:13" x14ac:dyDescent="0.2">
      <c r="A210">
        <v>227</v>
      </c>
      <c r="B210" t="s">
        <v>630</v>
      </c>
      <c r="C210" t="s">
        <v>257</v>
      </c>
      <c r="D210">
        <v>69.25</v>
      </c>
      <c r="E210">
        <v>-150.43333333333334</v>
      </c>
      <c r="F210">
        <v>182.92682926829269</v>
      </c>
      <c r="G210" t="s">
        <v>346</v>
      </c>
      <c r="H210" t="s">
        <v>631</v>
      </c>
      <c r="I210" t="s">
        <v>257</v>
      </c>
      <c r="J210" t="s">
        <v>1319</v>
      </c>
      <c r="K210" t="s">
        <v>257</v>
      </c>
      <c r="L210" t="s">
        <v>615</v>
      </c>
      <c r="M210" s="79" t="str">
        <f t="shared" si="4"/>
        <v>View on Google Map</v>
      </c>
    </row>
    <row r="211" spans="1:13" x14ac:dyDescent="0.2">
      <c r="A211">
        <v>228</v>
      </c>
      <c r="B211" t="s">
        <v>632</v>
      </c>
      <c r="C211" t="s">
        <v>257</v>
      </c>
      <c r="D211">
        <v>69.25</v>
      </c>
      <c r="E211">
        <v>-151.16666666666666</v>
      </c>
      <c r="F211">
        <v>182.92682926829269</v>
      </c>
      <c r="G211" t="s">
        <v>346</v>
      </c>
      <c r="H211" t="s">
        <v>633</v>
      </c>
      <c r="I211" t="s">
        <v>257</v>
      </c>
      <c r="J211" t="s">
        <v>1319</v>
      </c>
      <c r="K211" t="s">
        <v>257</v>
      </c>
      <c r="L211" t="s">
        <v>615</v>
      </c>
      <c r="M211" s="79" t="str">
        <f t="shared" si="4"/>
        <v>View on Google Map</v>
      </c>
    </row>
    <row r="212" spans="1:13" x14ac:dyDescent="0.2">
      <c r="A212">
        <v>229</v>
      </c>
      <c r="B212" t="s">
        <v>634</v>
      </c>
      <c r="C212" t="s">
        <v>257</v>
      </c>
      <c r="D212">
        <v>69.233333333333334</v>
      </c>
      <c r="E212">
        <v>-151.63333333333333</v>
      </c>
      <c r="F212">
        <v>178.35365853658539</v>
      </c>
      <c r="G212" t="s">
        <v>346</v>
      </c>
      <c r="H212" t="s">
        <v>635</v>
      </c>
      <c r="I212" t="s">
        <v>257</v>
      </c>
      <c r="J212" t="s">
        <v>1319</v>
      </c>
      <c r="K212" t="s">
        <v>257</v>
      </c>
      <c r="L212" t="s">
        <v>615</v>
      </c>
      <c r="M212" s="79" t="str">
        <f t="shared" si="4"/>
        <v>View on Google Map</v>
      </c>
    </row>
    <row r="213" spans="1:13" x14ac:dyDescent="0.2">
      <c r="A213">
        <v>230</v>
      </c>
      <c r="B213" t="s">
        <v>636</v>
      </c>
      <c r="C213" t="s">
        <v>257</v>
      </c>
      <c r="D213">
        <v>68.900000000000006</v>
      </c>
      <c r="E213">
        <v>-151.28333333333333</v>
      </c>
      <c r="F213">
        <v>335.36585365853659</v>
      </c>
      <c r="G213" t="s">
        <v>346</v>
      </c>
      <c r="H213" t="s">
        <v>637</v>
      </c>
      <c r="I213" t="s">
        <v>257</v>
      </c>
      <c r="J213" t="s">
        <v>1319</v>
      </c>
      <c r="K213" t="s">
        <v>257</v>
      </c>
      <c r="L213" t="s">
        <v>615</v>
      </c>
      <c r="M213" s="79" t="str">
        <f t="shared" si="4"/>
        <v>View on Google Map</v>
      </c>
    </row>
    <row r="214" spans="1:13" x14ac:dyDescent="0.2">
      <c r="A214">
        <v>231</v>
      </c>
      <c r="B214" t="s">
        <v>638</v>
      </c>
      <c r="C214" t="s">
        <v>257</v>
      </c>
      <c r="D214">
        <v>68.8</v>
      </c>
      <c r="E214">
        <v>-150.80000000000001</v>
      </c>
      <c r="F214">
        <v>411.58536585365857</v>
      </c>
      <c r="G214" t="s">
        <v>346</v>
      </c>
      <c r="H214" t="s">
        <v>639</v>
      </c>
      <c r="I214" t="s">
        <v>257</v>
      </c>
      <c r="J214" t="s">
        <v>1319</v>
      </c>
      <c r="K214" t="s">
        <v>257</v>
      </c>
      <c r="L214" t="s">
        <v>615</v>
      </c>
      <c r="M214" s="79" t="str">
        <f t="shared" si="4"/>
        <v>View on Google Map</v>
      </c>
    </row>
    <row r="215" spans="1:13" x14ac:dyDescent="0.2">
      <c r="A215">
        <v>237</v>
      </c>
      <c r="B215" t="s">
        <v>650</v>
      </c>
      <c r="C215" t="s">
        <v>257</v>
      </c>
      <c r="D215">
        <v>68.783333333333331</v>
      </c>
      <c r="E215" t="s">
        <v>257</v>
      </c>
      <c r="F215">
        <v>681.40243902439033</v>
      </c>
      <c r="G215" t="s">
        <v>346</v>
      </c>
      <c r="H215" t="s">
        <v>651</v>
      </c>
      <c r="I215" t="s">
        <v>652</v>
      </c>
      <c r="J215" t="s">
        <v>1319</v>
      </c>
      <c r="K215" t="s">
        <v>257</v>
      </c>
      <c r="L215" t="s">
        <v>615</v>
      </c>
      <c r="M215" s="79" t="str">
        <f t="shared" si="4"/>
        <v>View on Google Map</v>
      </c>
    </row>
    <row r="216" spans="1:13" x14ac:dyDescent="0.2">
      <c r="A216">
        <v>238</v>
      </c>
      <c r="B216" t="s">
        <v>653</v>
      </c>
      <c r="C216" t="s">
        <v>257</v>
      </c>
      <c r="D216">
        <v>68.783333333333331</v>
      </c>
      <c r="E216" t="s">
        <v>257</v>
      </c>
      <c r="F216">
        <v>681.40243902439033</v>
      </c>
      <c r="G216" t="s">
        <v>346</v>
      </c>
      <c r="H216" t="s">
        <v>654</v>
      </c>
      <c r="I216" t="s">
        <v>652</v>
      </c>
      <c r="J216" t="s">
        <v>1319</v>
      </c>
      <c r="K216" t="s">
        <v>257</v>
      </c>
      <c r="L216" t="s">
        <v>615</v>
      </c>
      <c r="M216" s="79" t="str">
        <f t="shared" si="4"/>
        <v>View on Google Map</v>
      </c>
    </row>
    <row r="217" spans="1:13" x14ac:dyDescent="0.2">
      <c r="A217">
        <v>10</v>
      </c>
      <c r="B217" t="s">
        <v>278</v>
      </c>
      <c r="C217" t="s">
        <v>1341</v>
      </c>
      <c r="D217">
        <v>68.644702925000004</v>
      </c>
      <c r="E217">
        <v>-149.41200613611099</v>
      </c>
      <c r="F217">
        <v>751.33799999999997</v>
      </c>
      <c r="G217" t="s">
        <v>258</v>
      </c>
      <c r="H217" t="s">
        <v>257</v>
      </c>
      <c r="I217" t="s">
        <v>257</v>
      </c>
      <c r="J217" t="s">
        <v>1319</v>
      </c>
      <c r="K217" t="s">
        <v>257</v>
      </c>
      <c r="L217" t="s">
        <v>257</v>
      </c>
      <c r="M217" s="79" t="str">
        <f t="shared" si="4"/>
        <v>View on Google Map</v>
      </c>
    </row>
    <row r="218" spans="1:13" x14ac:dyDescent="0.2">
      <c r="A218">
        <v>486</v>
      </c>
      <c r="B218" t="s">
        <v>1031</v>
      </c>
      <c r="C218" t="s">
        <v>257</v>
      </c>
      <c r="D218">
        <v>68.958333332999999</v>
      </c>
      <c r="E218">
        <v>-150.302016667</v>
      </c>
      <c r="F218">
        <v>382</v>
      </c>
      <c r="G218" t="s">
        <v>346</v>
      </c>
      <c r="H218" t="s">
        <v>257</v>
      </c>
      <c r="I218" t="s">
        <v>257</v>
      </c>
      <c r="J218" t="s">
        <v>319</v>
      </c>
      <c r="K218" t="s">
        <v>257</v>
      </c>
      <c r="L218" t="s">
        <v>320</v>
      </c>
      <c r="M218" s="79" t="str">
        <f t="shared" si="4"/>
        <v>View on Google Map</v>
      </c>
    </row>
    <row r="219" spans="1:13" x14ac:dyDescent="0.2">
      <c r="A219">
        <v>388</v>
      </c>
      <c r="B219" t="s">
        <v>895</v>
      </c>
      <c r="C219" t="s">
        <v>257</v>
      </c>
      <c r="D219">
        <v>68.556340000000006</v>
      </c>
      <c r="E219">
        <v>-149.56628000000001</v>
      </c>
      <c r="F219">
        <v>801</v>
      </c>
      <c r="G219" t="s">
        <v>346</v>
      </c>
      <c r="H219" t="s">
        <v>257</v>
      </c>
      <c r="I219" t="s">
        <v>257</v>
      </c>
      <c r="J219" t="s">
        <v>1319</v>
      </c>
      <c r="K219" t="s">
        <v>257</v>
      </c>
      <c r="L219" t="s">
        <v>376</v>
      </c>
      <c r="M219" s="79" t="str">
        <f t="shared" si="4"/>
        <v>View on Google Map</v>
      </c>
    </row>
    <row r="220" spans="1:13" x14ac:dyDescent="0.2">
      <c r="A220">
        <v>450</v>
      </c>
      <c r="B220" t="s">
        <v>987</v>
      </c>
      <c r="C220" t="s">
        <v>257</v>
      </c>
      <c r="D220">
        <v>68.553610000000006</v>
      </c>
      <c r="E220">
        <v>-149.53397000000001</v>
      </c>
      <c r="F220">
        <v>820</v>
      </c>
      <c r="G220" t="s">
        <v>346</v>
      </c>
      <c r="H220" t="s">
        <v>988</v>
      </c>
      <c r="I220" t="s">
        <v>257</v>
      </c>
      <c r="J220" t="s">
        <v>989</v>
      </c>
      <c r="K220" t="s">
        <v>257</v>
      </c>
      <c r="L220" t="s">
        <v>257</v>
      </c>
      <c r="M220" s="79" t="str">
        <f t="shared" si="4"/>
        <v>View on Google Map</v>
      </c>
    </row>
    <row r="221" spans="1:13" x14ac:dyDescent="0.2">
      <c r="A221">
        <v>451</v>
      </c>
      <c r="B221" t="s">
        <v>990</v>
      </c>
      <c r="C221" t="s">
        <v>257</v>
      </c>
      <c r="D221">
        <v>68.545929999999998</v>
      </c>
      <c r="E221">
        <v>-149.54213999999999</v>
      </c>
      <c r="F221">
        <v>852</v>
      </c>
      <c r="G221" t="s">
        <v>346</v>
      </c>
      <c r="H221" t="s">
        <v>991</v>
      </c>
      <c r="I221" t="s">
        <v>257</v>
      </c>
      <c r="J221" t="s">
        <v>989</v>
      </c>
      <c r="K221" t="s">
        <v>257</v>
      </c>
      <c r="L221" t="s">
        <v>257</v>
      </c>
      <c r="M221" s="79" t="str">
        <f t="shared" si="4"/>
        <v>View on Google Map</v>
      </c>
    </row>
    <row r="222" spans="1:13" x14ac:dyDescent="0.2">
      <c r="A222">
        <v>531</v>
      </c>
      <c r="B222" t="s">
        <v>1097</v>
      </c>
      <c r="C222" t="s">
        <v>1095</v>
      </c>
      <c r="D222">
        <v>68.556769000000003</v>
      </c>
      <c r="E222">
        <v>-149.555385</v>
      </c>
      <c r="F222">
        <v>805</v>
      </c>
      <c r="G222" t="s">
        <v>258</v>
      </c>
      <c r="H222" t="s">
        <v>257</v>
      </c>
      <c r="I222" t="s">
        <v>257</v>
      </c>
      <c r="J222" t="s">
        <v>989</v>
      </c>
      <c r="K222" t="s">
        <v>257</v>
      </c>
      <c r="L222" t="s">
        <v>1043</v>
      </c>
      <c r="M222" s="79" t="str">
        <f t="shared" si="4"/>
        <v>View on Google Map</v>
      </c>
    </row>
    <row r="223" spans="1:13" x14ac:dyDescent="0.2">
      <c r="A223">
        <v>532</v>
      </c>
      <c r="B223" t="s">
        <v>1098</v>
      </c>
      <c r="C223" t="s">
        <v>1095</v>
      </c>
      <c r="D223">
        <v>68.556635999999997</v>
      </c>
      <c r="E223">
        <v>-149.574457</v>
      </c>
      <c r="F223">
        <v>803</v>
      </c>
      <c r="G223" t="s">
        <v>258</v>
      </c>
      <c r="H223" t="s">
        <v>257</v>
      </c>
      <c r="I223" t="s">
        <v>257</v>
      </c>
      <c r="J223" t="s">
        <v>989</v>
      </c>
      <c r="K223" t="s">
        <v>257</v>
      </c>
      <c r="L223" t="s">
        <v>1043</v>
      </c>
      <c r="M223" s="79" t="str">
        <f t="shared" si="4"/>
        <v>View on Google Map</v>
      </c>
    </row>
    <row r="224" spans="1:13" x14ac:dyDescent="0.2">
      <c r="A224">
        <v>120</v>
      </c>
      <c r="B224" t="s">
        <v>401</v>
      </c>
      <c r="C224" t="s">
        <v>257</v>
      </c>
      <c r="D224">
        <v>68.610781000000003</v>
      </c>
      <c r="E224">
        <v>-149.600742</v>
      </c>
      <c r="F224">
        <v>736</v>
      </c>
      <c r="G224" t="s">
        <v>346</v>
      </c>
      <c r="H224" t="s">
        <v>402</v>
      </c>
      <c r="I224" t="s">
        <v>257</v>
      </c>
      <c r="J224" t="s">
        <v>1319</v>
      </c>
      <c r="K224">
        <v>313</v>
      </c>
      <c r="L224" t="s">
        <v>376</v>
      </c>
      <c r="M224" s="79" t="str">
        <f t="shared" si="4"/>
        <v>View on Google Map</v>
      </c>
    </row>
    <row r="225" spans="1:13" x14ac:dyDescent="0.2">
      <c r="A225">
        <v>191</v>
      </c>
      <c r="B225" t="s">
        <v>554</v>
      </c>
      <c r="C225" t="s">
        <v>555</v>
      </c>
      <c r="D225">
        <v>68.610349999999997</v>
      </c>
      <c r="E225">
        <v>-149.59976599999999</v>
      </c>
      <c r="F225">
        <v>736</v>
      </c>
      <c r="G225" t="s">
        <v>258</v>
      </c>
      <c r="H225" t="s">
        <v>556</v>
      </c>
      <c r="I225" t="s">
        <v>557</v>
      </c>
      <c r="J225" t="s">
        <v>1319</v>
      </c>
      <c r="K225" t="s">
        <v>257</v>
      </c>
      <c r="L225" t="s">
        <v>286</v>
      </c>
      <c r="M225" s="79" t="str">
        <f t="shared" si="4"/>
        <v>View on Google Map</v>
      </c>
    </row>
    <row r="226" spans="1:13" x14ac:dyDescent="0.2">
      <c r="A226">
        <v>243</v>
      </c>
      <c r="B226" t="s">
        <v>662</v>
      </c>
      <c r="C226" t="s">
        <v>257</v>
      </c>
      <c r="D226">
        <v>68.611682999999999</v>
      </c>
      <c r="E226">
        <v>-149.599254</v>
      </c>
      <c r="F226">
        <v>736</v>
      </c>
      <c r="G226" t="s">
        <v>258</v>
      </c>
      <c r="H226" t="s">
        <v>663</v>
      </c>
      <c r="I226" t="s">
        <v>664</v>
      </c>
      <c r="J226" t="s">
        <v>1319</v>
      </c>
      <c r="K226" t="s">
        <v>257</v>
      </c>
      <c r="L226" t="s">
        <v>286</v>
      </c>
      <c r="M226" s="79" t="str">
        <f t="shared" si="4"/>
        <v>View on Google Map</v>
      </c>
    </row>
    <row r="227" spans="1:13" x14ac:dyDescent="0.2">
      <c r="A227">
        <v>111</v>
      </c>
      <c r="B227" t="s">
        <v>373</v>
      </c>
      <c r="C227" t="s">
        <v>257</v>
      </c>
      <c r="D227">
        <v>68.568713078900004</v>
      </c>
      <c r="E227">
        <v>-149.58807625</v>
      </c>
      <c r="F227">
        <v>785</v>
      </c>
      <c r="G227" t="s">
        <v>346</v>
      </c>
      <c r="H227" t="s">
        <v>374</v>
      </c>
      <c r="I227" t="s">
        <v>375</v>
      </c>
      <c r="J227" t="s">
        <v>1319</v>
      </c>
      <c r="K227" t="s">
        <v>257</v>
      </c>
      <c r="L227" t="s">
        <v>376</v>
      </c>
      <c r="M227" s="79" t="str">
        <f t="shared" si="4"/>
        <v>View on Google Map</v>
      </c>
    </row>
    <row r="228" spans="1:13" x14ac:dyDescent="0.2">
      <c r="A228">
        <v>175</v>
      </c>
      <c r="B228" t="s">
        <v>512</v>
      </c>
      <c r="C228" t="s">
        <v>257</v>
      </c>
      <c r="D228">
        <v>68.573999999999998</v>
      </c>
      <c r="E228">
        <v>-149.58356599999999</v>
      </c>
      <c r="F228">
        <v>774</v>
      </c>
      <c r="G228" t="s">
        <v>258</v>
      </c>
      <c r="H228" t="s">
        <v>513</v>
      </c>
      <c r="I228" t="s">
        <v>514</v>
      </c>
      <c r="J228" t="s">
        <v>1319</v>
      </c>
      <c r="K228" t="s">
        <v>257</v>
      </c>
      <c r="L228" t="s">
        <v>286</v>
      </c>
      <c r="M228" s="79" t="str">
        <f t="shared" si="4"/>
        <v>View on Google Map</v>
      </c>
    </row>
    <row r="229" spans="1:13" x14ac:dyDescent="0.2">
      <c r="A229">
        <v>174</v>
      </c>
      <c r="B229" t="s">
        <v>509</v>
      </c>
      <c r="C229" t="s">
        <v>257</v>
      </c>
      <c r="D229">
        <v>68.572295999999994</v>
      </c>
      <c r="E229">
        <v>-149.58101400000001</v>
      </c>
      <c r="F229">
        <v>785</v>
      </c>
      <c r="G229" t="s">
        <v>258</v>
      </c>
      <c r="H229" t="s">
        <v>510</v>
      </c>
      <c r="I229" t="s">
        <v>511</v>
      </c>
      <c r="J229" t="s">
        <v>1319</v>
      </c>
      <c r="K229" t="s">
        <v>257</v>
      </c>
      <c r="L229" t="s">
        <v>286</v>
      </c>
      <c r="M229" s="79" t="str">
        <f t="shared" si="4"/>
        <v>View on Google Map</v>
      </c>
    </row>
    <row r="230" spans="1:13" x14ac:dyDescent="0.2">
      <c r="A230">
        <v>112</v>
      </c>
      <c r="B230" t="s">
        <v>377</v>
      </c>
      <c r="C230" t="s">
        <v>257</v>
      </c>
      <c r="D230">
        <v>68.571319563299994</v>
      </c>
      <c r="E230">
        <v>-149.56588161799999</v>
      </c>
      <c r="F230">
        <v>785</v>
      </c>
      <c r="G230" t="s">
        <v>346</v>
      </c>
      <c r="H230" t="s">
        <v>378</v>
      </c>
      <c r="I230" t="s">
        <v>379</v>
      </c>
      <c r="J230" t="s">
        <v>1319</v>
      </c>
      <c r="K230" t="s">
        <v>257</v>
      </c>
      <c r="L230" t="s">
        <v>376</v>
      </c>
      <c r="M230" s="79" t="str">
        <f t="shared" si="4"/>
        <v>View on Google Map</v>
      </c>
    </row>
    <row r="231" spans="1:13" x14ac:dyDescent="0.2">
      <c r="A231">
        <v>176</v>
      </c>
      <c r="B231" t="s">
        <v>515</v>
      </c>
      <c r="C231" t="s">
        <v>257</v>
      </c>
      <c r="D231">
        <v>68.574783330000002</v>
      </c>
      <c r="E231">
        <v>-149.58205000000001</v>
      </c>
      <c r="F231">
        <v>774</v>
      </c>
      <c r="G231" t="s">
        <v>258</v>
      </c>
      <c r="H231" t="s">
        <v>516</v>
      </c>
      <c r="I231" t="s">
        <v>517</v>
      </c>
      <c r="J231" t="s">
        <v>1319</v>
      </c>
      <c r="K231" t="s">
        <v>257</v>
      </c>
      <c r="L231" t="s">
        <v>286</v>
      </c>
      <c r="M231" s="79" t="str">
        <f t="shared" si="4"/>
        <v>View on Google Map</v>
      </c>
    </row>
    <row r="232" spans="1:13" x14ac:dyDescent="0.2">
      <c r="A232">
        <v>173</v>
      </c>
      <c r="B232" t="s">
        <v>506</v>
      </c>
      <c r="C232" t="s">
        <v>257</v>
      </c>
      <c r="D232">
        <v>68.572546000000003</v>
      </c>
      <c r="E232">
        <v>-149.570268</v>
      </c>
      <c r="F232">
        <v>785</v>
      </c>
      <c r="G232" t="s">
        <v>258</v>
      </c>
      <c r="H232" t="s">
        <v>507</v>
      </c>
      <c r="I232" t="s">
        <v>508</v>
      </c>
      <c r="J232" t="s">
        <v>1319</v>
      </c>
      <c r="K232" t="s">
        <v>257</v>
      </c>
      <c r="L232" t="s">
        <v>286</v>
      </c>
      <c r="M232" s="79" t="str">
        <f t="shared" si="4"/>
        <v>View on Google Map</v>
      </c>
    </row>
    <row r="233" spans="1:13" x14ac:dyDescent="0.2">
      <c r="A233">
        <v>113</v>
      </c>
      <c r="B233" t="s">
        <v>380</v>
      </c>
      <c r="C233" t="s">
        <v>257</v>
      </c>
      <c r="D233">
        <v>68.575536630100004</v>
      </c>
      <c r="E233">
        <v>-149.583644456</v>
      </c>
      <c r="F233">
        <v>774</v>
      </c>
      <c r="G233" t="s">
        <v>346</v>
      </c>
      <c r="H233" t="s">
        <v>381</v>
      </c>
      <c r="I233" t="s">
        <v>382</v>
      </c>
      <c r="J233" t="s">
        <v>1319</v>
      </c>
      <c r="K233" t="s">
        <v>257</v>
      </c>
      <c r="L233" t="s">
        <v>376</v>
      </c>
      <c r="M233" s="79" t="str">
        <f t="shared" si="4"/>
        <v>View on Google Map</v>
      </c>
    </row>
    <row r="234" spans="1:13" x14ac:dyDescent="0.2">
      <c r="A234">
        <v>177</v>
      </c>
      <c r="B234" t="s">
        <v>518</v>
      </c>
      <c r="C234" t="s">
        <v>257</v>
      </c>
      <c r="D234">
        <v>68.577539999999999</v>
      </c>
      <c r="E234">
        <v>-149.58200299999999</v>
      </c>
      <c r="F234">
        <v>774</v>
      </c>
      <c r="G234" t="s">
        <v>258</v>
      </c>
      <c r="H234" t="s">
        <v>519</v>
      </c>
      <c r="I234" t="s">
        <v>520</v>
      </c>
      <c r="J234" t="s">
        <v>1319</v>
      </c>
      <c r="K234" t="s">
        <v>257</v>
      </c>
      <c r="L234" t="s">
        <v>286</v>
      </c>
      <c r="M234" s="79" t="str">
        <f t="shared" si="4"/>
        <v>View on Google Map</v>
      </c>
    </row>
    <row r="235" spans="1:13" x14ac:dyDescent="0.2">
      <c r="A235">
        <v>114</v>
      </c>
      <c r="B235" t="s">
        <v>383</v>
      </c>
      <c r="C235" t="s">
        <v>257</v>
      </c>
      <c r="D235">
        <v>68.579567150000003</v>
      </c>
      <c r="E235">
        <v>-149.58405938000001</v>
      </c>
      <c r="F235">
        <v>770</v>
      </c>
      <c r="G235" t="s">
        <v>346</v>
      </c>
      <c r="H235" t="s">
        <v>384</v>
      </c>
      <c r="I235" t="s">
        <v>385</v>
      </c>
      <c r="J235" t="s">
        <v>1319</v>
      </c>
      <c r="K235" t="s">
        <v>257</v>
      </c>
      <c r="L235" t="s">
        <v>376</v>
      </c>
      <c r="M235" s="79" t="str">
        <f t="shared" si="4"/>
        <v>View on Google Map</v>
      </c>
    </row>
    <row r="236" spans="1:13" x14ac:dyDescent="0.2">
      <c r="A236">
        <v>179</v>
      </c>
      <c r="B236" t="s">
        <v>524</v>
      </c>
      <c r="C236" t="s">
        <v>257</v>
      </c>
      <c r="D236">
        <v>68.584233330000004</v>
      </c>
      <c r="E236">
        <v>-149.58359999999999</v>
      </c>
      <c r="F236">
        <v>770</v>
      </c>
      <c r="G236" t="s">
        <v>258</v>
      </c>
      <c r="H236" t="s">
        <v>525</v>
      </c>
      <c r="I236" t="s">
        <v>526</v>
      </c>
      <c r="J236" t="s">
        <v>1319</v>
      </c>
      <c r="K236" t="s">
        <v>257</v>
      </c>
      <c r="L236" t="s">
        <v>286</v>
      </c>
      <c r="M236" s="79" t="str">
        <f t="shared" si="4"/>
        <v>View on Google Map</v>
      </c>
    </row>
    <row r="237" spans="1:13" x14ac:dyDescent="0.2">
      <c r="A237">
        <v>178</v>
      </c>
      <c r="B237" t="s">
        <v>521</v>
      </c>
      <c r="C237" t="s">
        <v>257</v>
      </c>
      <c r="D237">
        <v>68.581429999999997</v>
      </c>
      <c r="E237">
        <v>-149.58609999999999</v>
      </c>
      <c r="F237">
        <v>770</v>
      </c>
      <c r="G237" t="s">
        <v>258</v>
      </c>
      <c r="H237" t="s">
        <v>522</v>
      </c>
      <c r="I237" t="s">
        <v>523</v>
      </c>
      <c r="J237" t="s">
        <v>1319</v>
      </c>
      <c r="K237" t="s">
        <v>257</v>
      </c>
      <c r="L237" t="s">
        <v>286</v>
      </c>
      <c r="M237" s="79" t="str">
        <f t="shared" si="4"/>
        <v>View on Google Map</v>
      </c>
    </row>
    <row r="238" spans="1:13" x14ac:dyDescent="0.2">
      <c r="A238">
        <v>115</v>
      </c>
      <c r="B238" t="s">
        <v>386</v>
      </c>
      <c r="C238" t="s">
        <v>257</v>
      </c>
      <c r="D238">
        <v>68.587387439099999</v>
      </c>
      <c r="E238">
        <v>-149.589625877</v>
      </c>
      <c r="F238">
        <v>767</v>
      </c>
      <c r="G238" t="s">
        <v>346</v>
      </c>
      <c r="H238" t="s">
        <v>387</v>
      </c>
      <c r="I238" t="s">
        <v>388</v>
      </c>
      <c r="J238" t="s">
        <v>1319</v>
      </c>
      <c r="K238" t="s">
        <v>257</v>
      </c>
      <c r="L238" t="s">
        <v>376</v>
      </c>
      <c r="M238" s="79" t="str">
        <f t="shared" si="4"/>
        <v>View on Google Map</v>
      </c>
    </row>
    <row r="239" spans="1:13" x14ac:dyDescent="0.2">
      <c r="A239">
        <v>181</v>
      </c>
      <c r="B239" t="s">
        <v>530</v>
      </c>
      <c r="C239" t="s">
        <v>257</v>
      </c>
      <c r="D239">
        <v>68.594916670000003</v>
      </c>
      <c r="E239">
        <v>-149.58631600000001</v>
      </c>
      <c r="F239">
        <v>754</v>
      </c>
      <c r="G239" t="s">
        <v>258</v>
      </c>
      <c r="H239" t="s">
        <v>531</v>
      </c>
      <c r="I239" t="s">
        <v>532</v>
      </c>
      <c r="J239" t="s">
        <v>1319</v>
      </c>
      <c r="K239" t="s">
        <v>257</v>
      </c>
      <c r="L239" t="s">
        <v>286</v>
      </c>
      <c r="M239" s="79" t="str">
        <f t="shared" si="4"/>
        <v>View on Google Map</v>
      </c>
    </row>
    <row r="240" spans="1:13" x14ac:dyDescent="0.2">
      <c r="A240">
        <v>180</v>
      </c>
      <c r="B240" t="s">
        <v>527</v>
      </c>
      <c r="C240" t="s">
        <v>257</v>
      </c>
      <c r="D240">
        <v>68.589087000000006</v>
      </c>
      <c r="E240">
        <v>-149.58921900000001</v>
      </c>
      <c r="F240">
        <v>767</v>
      </c>
      <c r="G240" t="s">
        <v>258</v>
      </c>
      <c r="H240" t="s">
        <v>528</v>
      </c>
      <c r="I240" t="s">
        <v>529</v>
      </c>
      <c r="J240" t="s">
        <v>1319</v>
      </c>
      <c r="K240" t="s">
        <v>257</v>
      </c>
      <c r="L240" t="s">
        <v>286</v>
      </c>
      <c r="M240" s="79" t="str">
        <f t="shared" si="4"/>
        <v>View on Google Map</v>
      </c>
    </row>
    <row r="241" spans="1:13" x14ac:dyDescent="0.2">
      <c r="A241">
        <v>116</v>
      </c>
      <c r="B241" t="s">
        <v>389</v>
      </c>
      <c r="C241" t="s">
        <v>257</v>
      </c>
      <c r="D241">
        <v>68.596592403900004</v>
      </c>
      <c r="E241">
        <v>-149.59264335</v>
      </c>
      <c r="F241">
        <v>754</v>
      </c>
      <c r="G241" t="s">
        <v>346</v>
      </c>
      <c r="H241" t="s">
        <v>390</v>
      </c>
      <c r="I241" t="s">
        <v>391</v>
      </c>
      <c r="J241" t="s">
        <v>1319</v>
      </c>
      <c r="K241" t="s">
        <v>257</v>
      </c>
      <c r="L241" t="s">
        <v>376</v>
      </c>
      <c r="M241" s="79" t="str">
        <f t="shared" si="4"/>
        <v>View on Google Map</v>
      </c>
    </row>
    <row r="242" spans="1:13" x14ac:dyDescent="0.2">
      <c r="A242">
        <v>431</v>
      </c>
      <c r="B242" t="s">
        <v>945</v>
      </c>
      <c r="C242" t="s">
        <v>257</v>
      </c>
      <c r="D242">
        <v>68.582061999999993</v>
      </c>
      <c r="E242">
        <v>-149.62293199999999</v>
      </c>
      <c r="F242">
        <v>806</v>
      </c>
      <c r="G242" t="s">
        <v>346</v>
      </c>
      <c r="H242" t="s">
        <v>946</v>
      </c>
      <c r="I242" t="s">
        <v>947</v>
      </c>
      <c r="J242" t="s">
        <v>1319</v>
      </c>
      <c r="K242" t="s">
        <v>257</v>
      </c>
      <c r="L242" t="s">
        <v>376</v>
      </c>
      <c r="M242" s="79" t="str">
        <f t="shared" si="4"/>
        <v>View on Google Map</v>
      </c>
    </row>
    <row r="243" spans="1:13" x14ac:dyDescent="0.2">
      <c r="A243">
        <v>444</v>
      </c>
      <c r="B243" t="s">
        <v>973</v>
      </c>
      <c r="C243" t="s">
        <v>257</v>
      </c>
      <c r="D243">
        <v>68.578643</v>
      </c>
      <c r="E243">
        <v>-149.62110200000001</v>
      </c>
      <c r="F243">
        <v>808</v>
      </c>
      <c r="G243" t="s">
        <v>258</v>
      </c>
      <c r="H243" t="s">
        <v>974</v>
      </c>
      <c r="I243" t="s">
        <v>975</v>
      </c>
      <c r="J243" t="s">
        <v>1319</v>
      </c>
      <c r="K243" t="s">
        <v>257</v>
      </c>
      <c r="L243" t="s">
        <v>286</v>
      </c>
      <c r="M243" s="79" t="str">
        <f t="shared" si="4"/>
        <v>View on Google Map</v>
      </c>
    </row>
    <row r="244" spans="1:13" x14ac:dyDescent="0.2">
      <c r="A244">
        <v>535</v>
      </c>
      <c r="B244" t="s">
        <v>1103</v>
      </c>
      <c r="C244" t="s">
        <v>1100</v>
      </c>
      <c r="D244">
        <v>68.585839000000007</v>
      </c>
      <c r="E244">
        <v>-149.62222299999999</v>
      </c>
      <c r="F244">
        <v>805</v>
      </c>
      <c r="G244" t="s">
        <v>258</v>
      </c>
      <c r="H244" t="s">
        <v>257</v>
      </c>
      <c r="I244" t="s">
        <v>257</v>
      </c>
      <c r="J244" t="s">
        <v>989</v>
      </c>
      <c r="K244" t="s">
        <v>257</v>
      </c>
      <c r="L244" t="s">
        <v>1101</v>
      </c>
      <c r="M244" s="79" t="str">
        <f t="shared" si="4"/>
        <v>View on Google Map</v>
      </c>
    </row>
    <row r="245" spans="1:13" x14ac:dyDescent="0.2">
      <c r="A245">
        <v>536</v>
      </c>
      <c r="B245" t="s">
        <v>1104</v>
      </c>
      <c r="C245" t="s">
        <v>1100</v>
      </c>
      <c r="D245">
        <v>68.591329999999999</v>
      </c>
      <c r="E245">
        <v>-149.61154199999999</v>
      </c>
      <c r="F245">
        <v>775</v>
      </c>
      <c r="G245" t="s">
        <v>258</v>
      </c>
      <c r="H245" t="s">
        <v>257</v>
      </c>
      <c r="I245" t="s">
        <v>257</v>
      </c>
      <c r="J245" t="s">
        <v>989</v>
      </c>
      <c r="K245" t="s">
        <v>257</v>
      </c>
      <c r="L245" t="s">
        <v>1101</v>
      </c>
      <c r="M245" s="79" t="str">
        <f t="shared" si="4"/>
        <v>View on Google Map</v>
      </c>
    </row>
    <row r="246" spans="1:13" x14ac:dyDescent="0.2">
      <c r="A246">
        <v>445</v>
      </c>
      <c r="B246" t="s">
        <v>976</v>
      </c>
      <c r="C246" t="s">
        <v>257</v>
      </c>
      <c r="D246">
        <v>68.583569999999995</v>
      </c>
      <c r="E246">
        <v>-149.62384</v>
      </c>
      <c r="F246">
        <v>808</v>
      </c>
      <c r="G246" t="s">
        <v>258</v>
      </c>
      <c r="H246" t="s">
        <v>977</v>
      </c>
      <c r="I246" t="s">
        <v>978</v>
      </c>
      <c r="J246" t="s">
        <v>1319</v>
      </c>
      <c r="K246" t="s">
        <v>257</v>
      </c>
      <c r="L246" t="s">
        <v>286</v>
      </c>
      <c r="M246" s="79" t="str">
        <f t="shared" si="4"/>
        <v>View on Google Map</v>
      </c>
    </row>
    <row r="247" spans="1:13" x14ac:dyDescent="0.2">
      <c r="A247">
        <v>182</v>
      </c>
      <c r="B247" t="s">
        <v>533</v>
      </c>
      <c r="C247" t="s">
        <v>257</v>
      </c>
      <c r="D247">
        <v>68.596883329999997</v>
      </c>
      <c r="E247">
        <v>-149.60124999999999</v>
      </c>
      <c r="F247">
        <v>754</v>
      </c>
      <c r="G247" t="s">
        <v>258</v>
      </c>
      <c r="H247" t="s">
        <v>534</v>
      </c>
      <c r="I247" t="s">
        <v>535</v>
      </c>
      <c r="J247" t="s">
        <v>1319</v>
      </c>
      <c r="K247" t="s">
        <v>257</v>
      </c>
      <c r="L247" t="s">
        <v>286</v>
      </c>
      <c r="M247" s="79" t="str">
        <f t="shared" si="4"/>
        <v>View on Google Map</v>
      </c>
    </row>
    <row r="248" spans="1:13" x14ac:dyDescent="0.2">
      <c r="A248">
        <v>183</v>
      </c>
      <c r="B248" t="s">
        <v>536</v>
      </c>
      <c r="C248" t="s">
        <v>257</v>
      </c>
      <c r="D248">
        <v>68.598684000000006</v>
      </c>
      <c r="E248">
        <v>-149.599853</v>
      </c>
      <c r="F248">
        <v>754</v>
      </c>
      <c r="G248" t="s">
        <v>258</v>
      </c>
      <c r="H248" t="s">
        <v>537</v>
      </c>
      <c r="I248" t="s">
        <v>538</v>
      </c>
      <c r="J248" t="s">
        <v>1319</v>
      </c>
      <c r="K248" t="s">
        <v>257</v>
      </c>
      <c r="L248" t="s">
        <v>286</v>
      </c>
      <c r="M248" s="79" t="str">
        <f t="shared" si="4"/>
        <v>View on Google Map</v>
      </c>
    </row>
    <row r="249" spans="1:13" x14ac:dyDescent="0.2">
      <c r="A249">
        <v>117</v>
      </c>
      <c r="B249" t="s">
        <v>392</v>
      </c>
      <c r="C249" t="s">
        <v>257</v>
      </c>
      <c r="D249">
        <v>68.600874798199996</v>
      </c>
      <c r="E249">
        <v>-149.596582063</v>
      </c>
      <c r="F249">
        <v>742</v>
      </c>
      <c r="G249" t="s">
        <v>346</v>
      </c>
      <c r="H249" t="s">
        <v>393</v>
      </c>
      <c r="I249" t="s">
        <v>394</v>
      </c>
      <c r="J249" t="s">
        <v>1319</v>
      </c>
      <c r="K249" t="s">
        <v>257</v>
      </c>
      <c r="L249" t="s">
        <v>376</v>
      </c>
      <c r="M249" s="79" t="str">
        <f t="shared" si="4"/>
        <v>View on Google Map</v>
      </c>
    </row>
    <row r="250" spans="1:13" x14ac:dyDescent="0.2">
      <c r="A250">
        <v>187</v>
      </c>
      <c r="B250" t="s">
        <v>545</v>
      </c>
      <c r="C250" t="s">
        <v>257</v>
      </c>
      <c r="D250">
        <v>68.618183329999994</v>
      </c>
      <c r="E250">
        <v>-149.596766</v>
      </c>
      <c r="F250">
        <v>728</v>
      </c>
      <c r="G250" t="s">
        <v>258</v>
      </c>
      <c r="H250" t="s">
        <v>546</v>
      </c>
      <c r="I250" t="s">
        <v>547</v>
      </c>
      <c r="J250" t="s">
        <v>1319</v>
      </c>
      <c r="K250" t="s">
        <v>257</v>
      </c>
      <c r="L250" t="s">
        <v>286</v>
      </c>
      <c r="M250" s="79" t="str">
        <f t="shared" si="4"/>
        <v>View on Google Map</v>
      </c>
    </row>
    <row r="251" spans="1:13" x14ac:dyDescent="0.2">
      <c r="A251">
        <v>184</v>
      </c>
      <c r="B251" t="s">
        <v>539</v>
      </c>
      <c r="C251" t="s">
        <v>257</v>
      </c>
      <c r="D251">
        <v>68.601830000000007</v>
      </c>
      <c r="E251">
        <v>-149.59671299999999</v>
      </c>
      <c r="F251">
        <v>742</v>
      </c>
      <c r="G251" t="s">
        <v>258</v>
      </c>
      <c r="H251" t="s">
        <v>540</v>
      </c>
      <c r="I251" t="s">
        <v>541</v>
      </c>
      <c r="J251" t="s">
        <v>1319</v>
      </c>
      <c r="K251" t="s">
        <v>257</v>
      </c>
      <c r="L251" t="s">
        <v>286</v>
      </c>
      <c r="M251" s="79" t="str">
        <f t="shared" si="4"/>
        <v>View on Google Map</v>
      </c>
    </row>
    <row r="252" spans="1:13" x14ac:dyDescent="0.2">
      <c r="A252">
        <v>118</v>
      </c>
      <c r="B252" t="s">
        <v>395</v>
      </c>
      <c r="C252" t="s">
        <v>257</v>
      </c>
      <c r="D252">
        <v>68.6101575207</v>
      </c>
      <c r="E252">
        <v>-149.582211513</v>
      </c>
      <c r="F252">
        <v>744</v>
      </c>
      <c r="G252" t="s">
        <v>346</v>
      </c>
      <c r="H252" t="s">
        <v>396</v>
      </c>
      <c r="I252" t="s">
        <v>397</v>
      </c>
      <c r="J252" t="s">
        <v>1319</v>
      </c>
      <c r="K252" t="s">
        <v>257</v>
      </c>
      <c r="L252" t="s">
        <v>376</v>
      </c>
      <c r="M252" s="79" t="str">
        <f t="shared" si="4"/>
        <v>View on Google Map</v>
      </c>
    </row>
    <row r="253" spans="1:13" x14ac:dyDescent="0.2">
      <c r="A253">
        <v>172</v>
      </c>
      <c r="B253" t="s">
        <v>503</v>
      </c>
      <c r="C253" t="s">
        <v>257</v>
      </c>
      <c r="D253">
        <v>68.573666666666668</v>
      </c>
      <c r="E253">
        <v>-149.53716666666699</v>
      </c>
      <c r="F253">
        <v>808</v>
      </c>
      <c r="G253" t="s">
        <v>258</v>
      </c>
      <c r="H253" t="s">
        <v>504</v>
      </c>
      <c r="I253" t="s">
        <v>505</v>
      </c>
      <c r="J253" t="s">
        <v>1319</v>
      </c>
      <c r="K253" t="s">
        <v>257</v>
      </c>
      <c r="L253" t="s">
        <v>286</v>
      </c>
      <c r="M253" s="79" t="str">
        <f t="shared" si="4"/>
        <v>View on Google Map</v>
      </c>
    </row>
    <row r="254" spans="1:13" x14ac:dyDescent="0.2">
      <c r="A254">
        <v>533</v>
      </c>
      <c r="B254" t="s">
        <v>1099</v>
      </c>
      <c r="C254" t="s">
        <v>1100</v>
      </c>
      <c r="D254">
        <v>68.599999999999994</v>
      </c>
      <c r="E254">
        <v>-149.57599999999999</v>
      </c>
      <c r="F254">
        <v>762</v>
      </c>
      <c r="G254" t="s">
        <v>258</v>
      </c>
      <c r="H254" t="s">
        <v>257</v>
      </c>
      <c r="I254" t="s">
        <v>257</v>
      </c>
      <c r="J254" t="s">
        <v>989</v>
      </c>
      <c r="K254" t="s">
        <v>257</v>
      </c>
      <c r="L254" t="s">
        <v>1101</v>
      </c>
      <c r="M254" s="79" t="str">
        <f t="shared" si="4"/>
        <v>View on Google Map</v>
      </c>
    </row>
    <row r="255" spans="1:13" x14ac:dyDescent="0.2">
      <c r="A255">
        <v>534</v>
      </c>
      <c r="B255" t="s">
        <v>1102</v>
      </c>
      <c r="C255" t="s">
        <v>1100</v>
      </c>
      <c r="D255">
        <v>68.601493000000005</v>
      </c>
      <c r="E255">
        <v>-149.579071</v>
      </c>
      <c r="F255">
        <v>760</v>
      </c>
      <c r="G255" t="s">
        <v>258</v>
      </c>
      <c r="H255" t="s">
        <v>257</v>
      </c>
      <c r="I255" t="s">
        <v>257</v>
      </c>
      <c r="J255" t="s">
        <v>989</v>
      </c>
      <c r="K255" t="s">
        <v>257</v>
      </c>
      <c r="L255" t="s">
        <v>1101</v>
      </c>
      <c r="M255" s="79" t="str">
        <f t="shared" si="4"/>
        <v>View on Google Map</v>
      </c>
    </row>
    <row r="256" spans="1:13" x14ac:dyDescent="0.2">
      <c r="A256">
        <v>185</v>
      </c>
      <c r="B256" t="s">
        <v>542</v>
      </c>
      <c r="C256" t="s">
        <v>257</v>
      </c>
      <c r="D256">
        <v>68.60853333</v>
      </c>
      <c r="E256">
        <v>-149.58763300000001</v>
      </c>
      <c r="F256">
        <v>744</v>
      </c>
      <c r="G256" t="s">
        <v>258</v>
      </c>
      <c r="H256" t="s">
        <v>543</v>
      </c>
      <c r="I256" t="s">
        <v>544</v>
      </c>
      <c r="J256" t="s">
        <v>1319</v>
      </c>
      <c r="K256" t="s">
        <v>257</v>
      </c>
      <c r="L256" t="s">
        <v>286</v>
      </c>
      <c r="M256" s="79" t="str">
        <f t="shared" si="4"/>
        <v>View on Google Map</v>
      </c>
    </row>
    <row r="257" spans="1:13" x14ac:dyDescent="0.2">
      <c r="A257">
        <v>547</v>
      </c>
      <c r="B257" t="s">
        <v>1118</v>
      </c>
      <c r="C257" t="s">
        <v>1106</v>
      </c>
      <c r="D257">
        <v>68.611012000000002</v>
      </c>
      <c r="E257">
        <v>-149.57365200000001</v>
      </c>
      <c r="F257">
        <v>744</v>
      </c>
      <c r="G257" t="s">
        <v>258</v>
      </c>
      <c r="H257" t="s">
        <v>257</v>
      </c>
      <c r="I257" t="s">
        <v>257</v>
      </c>
      <c r="J257" t="s">
        <v>1107</v>
      </c>
      <c r="K257" t="s">
        <v>257</v>
      </c>
      <c r="L257" t="s">
        <v>1108</v>
      </c>
      <c r="M257" s="79" t="str">
        <f t="shared" si="4"/>
        <v>View on Google Map</v>
      </c>
    </row>
    <row r="258" spans="1:13" x14ac:dyDescent="0.2">
      <c r="A258">
        <v>548</v>
      </c>
      <c r="B258" t="s">
        <v>1119</v>
      </c>
      <c r="C258" t="s">
        <v>1106</v>
      </c>
      <c r="D258">
        <v>68.612117999999995</v>
      </c>
      <c r="E258">
        <v>-149.576359</v>
      </c>
      <c r="F258">
        <v>744</v>
      </c>
      <c r="G258" t="s">
        <v>258</v>
      </c>
      <c r="H258" t="s">
        <v>257</v>
      </c>
      <c r="I258" t="s">
        <v>257</v>
      </c>
      <c r="J258" t="s">
        <v>1107</v>
      </c>
      <c r="K258" t="s">
        <v>257</v>
      </c>
      <c r="L258" t="s">
        <v>1108</v>
      </c>
      <c r="M258" s="79" t="str">
        <f t="shared" si="4"/>
        <v>View on Google Map</v>
      </c>
    </row>
    <row r="259" spans="1:13" x14ac:dyDescent="0.2">
      <c r="A259">
        <v>546</v>
      </c>
      <c r="B259" t="s">
        <v>1117</v>
      </c>
      <c r="C259" t="s">
        <v>1106</v>
      </c>
      <c r="D259">
        <v>68.608949999999993</v>
      </c>
      <c r="E259">
        <v>-149.57907399999999</v>
      </c>
      <c r="F259">
        <v>744</v>
      </c>
      <c r="G259" t="s">
        <v>258</v>
      </c>
      <c r="H259" t="s">
        <v>257</v>
      </c>
      <c r="I259" t="s">
        <v>257</v>
      </c>
      <c r="J259" t="s">
        <v>1107</v>
      </c>
      <c r="K259" t="s">
        <v>257</v>
      </c>
      <c r="L259" t="s">
        <v>1108</v>
      </c>
      <c r="M259" s="79" t="str">
        <f t="shared" ref="M259:M322" si="5">HYPERLINK("http://maps.google.com/maps?q="&amp;D259&amp;","&amp;E259,"View on Google Map")</f>
        <v>View on Google Map</v>
      </c>
    </row>
    <row r="260" spans="1:13" x14ac:dyDescent="0.2">
      <c r="A260">
        <v>545</v>
      </c>
      <c r="B260" t="s">
        <v>1116</v>
      </c>
      <c r="C260" t="s">
        <v>1106</v>
      </c>
      <c r="D260">
        <v>68.609307999999999</v>
      </c>
      <c r="E260">
        <v>-149.57375200000001</v>
      </c>
      <c r="F260">
        <v>744</v>
      </c>
      <c r="G260" t="s">
        <v>258</v>
      </c>
      <c r="H260" t="s">
        <v>257</v>
      </c>
      <c r="I260" t="s">
        <v>257</v>
      </c>
      <c r="J260" t="s">
        <v>1107</v>
      </c>
      <c r="K260" t="s">
        <v>257</v>
      </c>
      <c r="L260" t="s">
        <v>1108</v>
      </c>
      <c r="M260" s="79" t="str">
        <f t="shared" si="5"/>
        <v>View on Google Map</v>
      </c>
    </row>
    <row r="261" spans="1:13" x14ac:dyDescent="0.2">
      <c r="A261">
        <v>549</v>
      </c>
      <c r="B261" t="s">
        <v>1120</v>
      </c>
      <c r="C261" t="s">
        <v>257</v>
      </c>
      <c r="D261" t="s">
        <v>257</v>
      </c>
      <c r="E261" t="s">
        <v>257</v>
      </c>
      <c r="F261" t="s">
        <v>257</v>
      </c>
      <c r="G261" t="s">
        <v>258</v>
      </c>
      <c r="H261" t="s">
        <v>257</v>
      </c>
      <c r="I261" t="s">
        <v>257</v>
      </c>
      <c r="J261" t="s">
        <v>989</v>
      </c>
      <c r="K261" t="s">
        <v>257</v>
      </c>
      <c r="L261" t="s">
        <v>1121</v>
      </c>
      <c r="M261" s="79" t="str">
        <f t="shared" si="5"/>
        <v>View on Google Map</v>
      </c>
    </row>
    <row r="262" spans="1:13" x14ac:dyDescent="0.2">
      <c r="A262">
        <v>188</v>
      </c>
      <c r="B262" t="s">
        <v>548</v>
      </c>
      <c r="C262" t="s">
        <v>257</v>
      </c>
      <c r="D262">
        <v>68.61838333</v>
      </c>
      <c r="E262">
        <v>-149.59649999999999</v>
      </c>
      <c r="F262">
        <v>728</v>
      </c>
      <c r="G262" t="s">
        <v>258</v>
      </c>
      <c r="H262" t="s">
        <v>549</v>
      </c>
      <c r="I262" t="s">
        <v>550</v>
      </c>
      <c r="J262" t="s">
        <v>1319</v>
      </c>
      <c r="K262" t="s">
        <v>257</v>
      </c>
      <c r="L262" t="s">
        <v>286</v>
      </c>
      <c r="M262" s="79" t="str">
        <f t="shared" si="5"/>
        <v>View on Google Map</v>
      </c>
    </row>
    <row r="263" spans="1:13" x14ac:dyDescent="0.2">
      <c r="A263">
        <v>541</v>
      </c>
      <c r="B263" t="s">
        <v>1112</v>
      </c>
      <c r="C263" t="s">
        <v>1106</v>
      </c>
      <c r="D263">
        <v>68.609846000000005</v>
      </c>
      <c r="E263">
        <v>-149.58295100000001</v>
      </c>
      <c r="F263">
        <v>744</v>
      </c>
      <c r="G263" t="s">
        <v>346</v>
      </c>
      <c r="H263" t="s">
        <v>257</v>
      </c>
      <c r="I263" t="s">
        <v>257</v>
      </c>
      <c r="J263" t="s">
        <v>1107</v>
      </c>
      <c r="K263" t="s">
        <v>257</v>
      </c>
      <c r="L263" t="s">
        <v>1108</v>
      </c>
      <c r="M263" s="79" t="str">
        <f t="shared" si="5"/>
        <v>View on Google Map</v>
      </c>
    </row>
    <row r="264" spans="1:13" x14ac:dyDescent="0.2">
      <c r="A264">
        <v>539</v>
      </c>
      <c r="B264" t="s">
        <v>1110</v>
      </c>
      <c r="C264" t="s">
        <v>1106</v>
      </c>
      <c r="D264">
        <v>68.610575999999995</v>
      </c>
      <c r="E264">
        <v>-149.576018</v>
      </c>
      <c r="F264">
        <v>744</v>
      </c>
      <c r="G264" t="s">
        <v>346</v>
      </c>
      <c r="H264" t="s">
        <v>257</v>
      </c>
      <c r="I264" t="s">
        <v>257</v>
      </c>
      <c r="J264" t="s">
        <v>1107</v>
      </c>
      <c r="K264" t="s">
        <v>257</v>
      </c>
      <c r="L264" t="s">
        <v>1108</v>
      </c>
      <c r="M264" s="79" t="str">
        <f t="shared" si="5"/>
        <v>View on Google Map</v>
      </c>
    </row>
    <row r="265" spans="1:13" x14ac:dyDescent="0.2">
      <c r="A265">
        <v>538</v>
      </c>
      <c r="B265" t="s">
        <v>1109</v>
      </c>
      <c r="C265" t="s">
        <v>1106</v>
      </c>
      <c r="D265">
        <v>68.610889</v>
      </c>
      <c r="E265">
        <v>-149.576108</v>
      </c>
      <c r="F265">
        <v>744</v>
      </c>
      <c r="G265" t="s">
        <v>258</v>
      </c>
      <c r="H265" t="s">
        <v>257</v>
      </c>
      <c r="I265" t="s">
        <v>257</v>
      </c>
      <c r="J265" t="s">
        <v>1107</v>
      </c>
      <c r="K265" t="s">
        <v>257</v>
      </c>
      <c r="L265" t="s">
        <v>1108</v>
      </c>
      <c r="M265" s="79" t="str">
        <f t="shared" si="5"/>
        <v>View on Google Map</v>
      </c>
    </row>
    <row r="266" spans="1:13" x14ac:dyDescent="0.2">
      <c r="A266">
        <v>544</v>
      </c>
      <c r="B266" t="s">
        <v>1115</v>
      </c>
      <c r="C266" t="s">
        <v>1106</v>
      </c>
      <c r="D266">
        <v>68.610529</v>
      </c>
      <c r="E266">
        <v>-149.58864199999999</v>
      </c>
      <c r="F266">
        <v>744</v>
      </c>
      <c r="G266" t="s">
        <v>346</v>
      </c>
      <c r="H266" t="s">
        <v>257</v>
      </c>
      <c r="I266" t="s">
        <v>257</v>
      </c>
      <c r="J266" t="s">
        <v>1107</v>
      </c>
      <c r="K266" t="s">
        <v>257</v>
      </c>
      <c r="L266" t="s">
        <v>1108</v>
      </c>
      <c r="M266" s="79" t="str">
        <f t="shared" si="5"/>
        <v>View on Google Map</v>
      </c>
    </row>
    <row r="267" spans="1:13" x14ac:dyDescent="0.2">
      <c r="A267">
        <v>540</v>
      </c>
      <c r="B267" t="s">
        <v>1111</v>
      </c>
      <c r="C267" t="s">
        <v>1106</v>
      </c>
      <c r="D267">
        <v>68.609842</v>
      </c>
      <c r="E267">
        <v>-149.575346</v>
      </c>
      <c r="F267">
        <v>744</v>
      </c>
      <c r="G267" t="s">
        <v>346</v>
      </c>
      <c r="H267" t="s">
        <v>257</v>
      </c>
      <c r="I267" t="s">
        <v>257</v>
      </c>
      <c r="J267" t="s">
        <v>1107</v>
      </c>
      <c r="K267" t="s">
        <v>257</v>
      </c>
      <c r="L267" t="s">
        <v>1108</v>
      </c>
      <c r="M267" s="79" t="str">
        <f t="shared" si="5"/>
        <v>View on Google Map</v>
      </c>
    </row>
    <row r="268" spans="1:13" x14ac:dyDescent="0.2">
      <c r="A268">
        <v>542</v>
      </c>
      <c r="B268" t="s">
        <v>1113</v>
      </c>
      <c r="C268" t="s">
        <v>1106</v>
      </c>
      <c r="D268">
        <v>68.609202999999994</v>
      </c>
      <c r="E268">
        <v>-149.588257</v>
      </c>
      <c r="F268">
        <v>744</v>
      </c>
      <c r="G268" t="s">
        <v>346</v>
      </c>
      <c r="H268" t="s">
        <v>257</v>
      </c>
      <c r="I268" t="s">
        <v>257</v>
      </c>
      <c r="J268" t="s">
        <v>1107</v>
      </c>
      <c r="K268" t="s">
        <v>257</v>
      </c>
      <c r="L268" t="s">
        <v>1108</v>
      </c>
      <c r="M268" s="79" t="str">
        <f t="shared" si="5"/>
        <v>View on Google Map</v>
      </c>
    </row>
    <row r="269" spans="1:13" x14ac:dyDescent="0.2">
      <c r="A269">
        <v>543</v>
      </c>
      <c r="B269" t="s">
        <v>1114</v>
      </c>
      <c r="C269" t="s">
        <v>1106</v>
      </c>
      <c r="D269">
        <v>68.610028</v>
      </c>
      <c r="E269">
        <v>-149.588391</v>
      </c>
      <c r="F269">
        <v>744</v>
      </c>
      <c r="G269" t="s">
        <v>346</v>
      </c>
      <c r="H269" t="s">
        <v>257</v>
      </c>
      <c r="I269" t="s">
        <v>257</v>
      </c>
      <c r="J269" t="s">
        <v>1107</v>
      </c>
      <c r="K269" t="s">
        <v>257</v>
      </c>
      <c r="L269" t="s">
        <v>1108</v>
      </c>
      <c r="M269" s="79" t="str">
        <f t="shared" si="5"/>
        <v>View on Google Map</v>
      </c>
    </row>
    <row r="270" spans="1:13" x14ac:dyDescent="0.2">
      <c r="A270">
        <v>537</v>
      </c>
      <c r="B270" t="s">
        <v>1105</v>
      </c>
      <c r="C270" t="s">
        <v>1106</v>
      </c>
      <c r="D270">
        <v>68.611514</v>
      </c>
      <c r="E270">
        <v>-149.577617</v>
      </c>
      <c r="F270">
        <v>744</v>
      </c>
      <c r="G270" t="s">
        <v>258</v>
      </c>
      <c r="H270" t="s">
        <v>257</v>
      </c>
      <c r="I270" t="s">
        <v>257</v>
      </c>
      <c r="J270" t="s">
        <v>1107</v>
      </c>
      <c r="K270" t="s">
        <v>257</v>
      </c>
      <c r="L270" t="s">
        <v>1108</v>
      </c>
      <c r="M270" s="79" t="str">
        <f t="shared" si="5"/>
        <v>View on Google Map</v>
      </c>
    </row>
    <row r="271" spans="1:13" x14ac:dyDescent="0.2">
      <c r="A271">
        <v>15</v>
      </c>
      <c r="B271" t="s">
        <v>289</v>
      </c>
      <c r="C271" t="s">
        <v>257</v>
      </c>
      <c r="D271" t="s">
        <v>257</v>
      </c>
      <c r="E271" t="s">
        <v>257</v>
      </c>
      <c r="F271">
        <v>744</v>
      </c>
      <c r="G271" t="s">
        <v>258</v>
      </c>
      <c r="H271" t="s">
        <v>290</v>
      </c>
      <c r="I271" t="s">
        <v>291</v>
      </c>
      <c r="J271" t="s">
        <v>1319</v>
      </c>
      <c r="K271">
        <v>186</v>
      </c>
      <c r="L271" t="s">
        <v>257</v>
      </c>
      <c r="M271" s="79" t="str">
        <f t="shared" si="5"/>
        <v>View on Google Map</v>
      </c>
    </row>
    <row r="272" spans="1:13" x14ac:dyDescent="0.2">
      <c r="A272">
        <v>305</v>
      </c>
      <c r="B272" t="s">
        <v>757</v>
      </c>
      <c r="C272" t="s">
        <v>758</v>
      </c>
      <c r="D272" t="s">
        <v>257</v>
      </c>
      <c r="E272" t="s">
        <v>257</v>
      </c>
      <c r="F272" t="s">
        <v>257</v>
      </c>
      <c r="G272" t="s">
        <v>258</v>
      </c>
      <c r="H272" t="s">
        <v>759</v>
      </c>
      <c r="I272" t="s">
        <v>760</v>
      </c>
      <c r="J272" t="s">
        <v>1319</v>
      </c>
      <c r="K272" t="s">
        <v>257</v>
      </c>
      <c r="L272" t="s">
        <v>286</v>
      </c>
      <c r="M272" s="79" t="str">
        <f t="shared" si="5"/>
        <v>View on Google Map</v>
      </c>
    </row>
    <row r="273" spans="1:13" x14ac:dyDescent="0.2">
      <c r="A273">
        <v>119</v>
      </c>
      <c r="B273" t="s">
        <v>398</v>
      </c>
      <c r="C273" t="s">
        <v>257</v>
      </c>
      <c r="D273">
        <v>68.618964513199998</v>
      </c>
      <c r="E273">
        <v>-149.59549733099999</v>
      </c>
      <c r="F273">
        <v>728</v>
      </c>
      <c r="G273" t="s">
        <v>346</v>
      </c>
      <c r="H273" t="s">
        <v>399</v>
      </c>
      <c r="I273" t="s">
        <v>400</v>
      </c>
      <c r="J273" t="s">
        <v>1319</v>
      </c>
      <c r="K273" t="s">
        <v>257</v>
      </c>
      <c r="L273" t="s">
        <v>376</v>
      </c>
      <c r="M273" s="79" t="str">
        <f t="shared" si="5"/>
        <v>View on Google Map</v>
      </c>
    </row>
    <row r="274" spans="1:13" x14ac:dyDescent="0.2">
      <c r="A274">
        <v>244</v>
      </c>
      <c r="B274" t="s">
        <v>665</v>
      </c>
      <c r="C274" t="s">
        <v>257</v>
      </c>
      <c r="D274">
        <v>68.619383330000005</v>
      </c>
      <c r="E274">
        <v>-149.59528299999999</v>
      </c>
      <c r="F274">
        <v>728</v>
      </c>
      <c r="G274" t="s">
        <v>258</v>
      </c>
      <c r="H274" t="s">
        <v>666</v>
      </c>
      <c r="I274" t="s">
        <v>667</v>
      </c>
      <c r="J274" t="s">
        <v>1319</v>
      </c>
      <c r="K274" t="s">
        <v>257</v>
      </c>
      <c r="L274" t="s">
        <v>286</v>
      </c>
      <c r="M274" s="79" t="str">
        <f t="shared" si="5"/>
        <v>View on Google Map</v>
      </c>
    </row>
    <row r="275" spans="1:13" x14ac:dyDescent="0.2">
      <c r="B275" t="s">
        <v>1388</v>
      </c>
      <c r="C275" t="s">
        <v>1341</v>
      </c>
      <c r="D275">
        <v>68.544377999999995</v>
      </c>
      <c r="E275">
        <v>-149.521467</v>
      </c>
      <c r="G275" t="s">
        <v>1343</v>
      </c>
      <c r="J275" s="14" t="s">
        <v>1319</v>
      </c>
      <c r="M275" s="79" t="str">
        <f t="shared" si="5"/>
        <v>View on Google Map</v>
      </c>
    </row>
    <row r="276" spans="1:13" x14ac:dyDescent="0.2">
      <c r="B276" t="s">
        <v>1392</v>
      </c>
      <c r="C276" t="s">
        <v>1341</v>
      </c>
      <c r="D276">
        <v>68.548204999999996</v>
      </c>
      <c r="E276">
        <v>-149.52195</v>
      </c>
      <c r="G276" t="s">
        <v>1343</v>
      </c>
      <c r="J276" s="14" t="s">
        <v>1319</v>
      </c>
      <c r="M276" s="79" t="str">
        <f t="shared" si="5"/>
        <v>View on Google Map</v>
      </c>
    </row>
    <row r="277" spans="1:13" x14ac:dyDescent="0.2">
      <c r="B277" t="s">
        <v>1391</v>
      </c>
      <c r="C277" t="s">
        <v>1341</v>
      </c>
      <c r="D277">
        <v>68.548062999999999</v>
      </c>
      <c r="E277">
        <v>-149.521309</v>
      </c>
      <c r="G277" t="s">
        <v>1343</v>
      </c>
      <c r="J277" s="14" t="s">
        <v>1319</v>
      </c>
      <c r="M277" s="79" t="str">
        <f t="shared" si="5"/>
        <v>View on Google Map</v>
      </c>
    </row>
    <row r="278" spans="1:13" x14ac:dyDescent="0.2">
      <c r="B278" t="s">
        <v>1389</v>
      </c>
      <c r="C278" t="s">
        <v>1341</v>
      </c>
      <c r="D278">
        <v>68.544113999999993</v>
      </c>
      <c r="E278">
        <v>-149.52220800000001</v>
      </c>
      <c r="G278" t="s">
        <v>1343</v>
      </c>
      <c r="J278" s="14" t="s">
        <v>1319</v>
      </c>
      <c r="M278" s="79" t="str">
        <f t="shared" si="5"/>
        <v>View on Google Map</v>
      </c>
    </row>
    <row r="279" spans="1:13" x14ac:dyDescent="0.2">
      <c r="B279" t="s">
        <v>1390</v>
      </c>
      <c r="C279" t="s">
        <v>1341</v>
      </c>
      <c r="D279">
        <v>68.547873999999993</v>
      </c>
      <c r="E279">
        <v>-149.52158900000001</v>
      </c>
      <c r="G279" t="s">
        <v>1343</v>
      </c>
      <c r="J279" s="14" t="s">
        <v>1319</v>
      </c>
      <c r="M279" s="79" t="str">
        <f t="shared" si="5"/>
        <v>View on Google Map</v>
      </c>
    </row>
    <row r="280" spans="1:13" x14ac:dyDescent="0.2">
      <c r="B280" t="s">
        <v>1374</v>
      </c>
      <c r="C280" t="s">
        <v>1341</v>
      </c>
      <c r="D280">
        <v>68.616620304999998</v>
      </c>
      <c r="E280">
        <v>-149.31797396100001</v>
      </c>
      <c r="F280">
        <v>880.55700000000002</v>
      </c>
      <c r="G280" t="s">
        <v>1343</v>
      </c>
      <c r="J280" s="14" t="s">
        <v>1319</v>
      </c>
      <c r="M280" s="79" t="str">
        <f t="shared" si="5"/>
        <v>View on Google Map</v>
      </c>
    </row>
    <row r="281" spans="1:13" x14ac:dyDescent="0.2">
      <c r="B281" t="s">
        <v>1375</v>
      </c>
      <c r="C281" t="s">
        <v>1341</v>
      </c>
      <c r="D281">
        <v>68.618287679000005</v>
      </c>
      <c r="E281">
        <v>-149.318578011</v>
      </c>
      <c r="F281">
        <v>877.59500000000003</v>
      </c>
      <c r="G281" t="s">
        <v>1343</v>
      </c>
      <c r="J281" s="14" t="s">
        <v>1319</v>
      </c>
      <c r="M281" s="79" t="str">
        <f t="shared" si="5"/>
        <v>View on Google Map</v>
      </c>
    </row>
    <row r="282" spans="1:13" x14ac:dyDescent="0.2">
      <c r="B282" t="s">
        <v>1376</v>
      </c>
      <c r="C282" t="s">
        <v>1341</v>
      </c>
      <c r="D282">
        <v>68.619548409999993</v>
      </c>
      <c r="E282">
        <v>-149.31832187699999</v>
      </c>
      <c r="F282">
        <v>875.59299999999996</v>
      </c>
      <c r="G282" t="s">
        <v>1343</v>
      </c>
      <c r="J282" s="14" t="s">
        <v>1319</v>
      </c>
      <c r="M282" s="79" t="str">
        <f t="shared" si="5"/>
        <v>View on Google Map</v>
      </c>
    </row>
    <row r="283" spans="1:13" x14ac:dyDescent="0.2">
      <c r="B283" t="s">
        <v>1377</v>
      </c>
      <c r="C283" t="s">
        <v>1341</v>
      </c>
      <c r="D283">
        <v>68.621317497999996</v>
      </c>
      <c r="E283">
        <v>-149.31921364300001</v>
      </c>
      <c r="F283">
        <v>874.15200000000004</v>
      </c>
      <c r="G283" t="s">
        <v>1343</v>
      </c>
      <c r="J283" s="14" t="s">
        <v>1319</v>
      </c>
      <c r="M283" s="79" t="str">
        <f t="shared" si="5"/>
        <v>View on Google Map</v>
      </c>
    </row>
    <row r="284" spans="1:13" x14ac:dyDescent="0.2">
      <c r="A284">
        <v>11</v>
      </c>
      <c r="B284" t="s">
        <v>279</v>
      </c>
      <c r="C284" t="s">
        <v>257</v>
      </c>
      <c r="D284" t="s">
        <v>257</v>
      </c>
      <c r="E284" t="s">
        <v>257</v>
      </c>
      <c r="F284">
        <v>884</v>
      </c>
      <c r="G284" t="s">
        <v>258</v>
      </c>
      <c r="H284" t="s">
        <v>280</v>
      </c>
      <c r="I284" t="s">
        <v>281</v>
      </c>
      <c r="J284" t="s">
        <v>1319</v>
      </c>
      <c r="K284" t="s">
        <v>257</v>
      </c>
      <c r="L284" t="s">
        <v>257</v>
      </c>
      <c r="M284" s="79" t="str">
        <f t="shared" si="5"/>
        <v>View on Google Map</v>
      </c>
    </row>
    <row r="285" spans="1:13" x14ac:dyDescent="0.2">
      <c r="B285" t="s">
        <v>1372</v>
      </c>
      <c r="C285" t="s">
        <v>1341</v>
      </c>
      <c r="D285">
        <v>68.625256622999999</v>
      </c>
      <c r="E285">
        <v>-149.32463380199999</v>
      </c>
      <c r="F285">
        <v>862.80799999999999</v>
      </c>
      <c r="G285" t="s">
        <v>1343</v>
      </c>
      <c r="J285" s="14" t="s">
        <v>1319</v>
      </c>
      <c r="M285" s="79" t="str">
        <f t="shared" si="5"/>
        <v>View on Google Map</v>
      </c>
    </row>
    <row r="286" spans="1:13" x14ac:dyDescent="0.2">
      <c r="B286" t="s">
        <v>1373</v>
      </c>
      <c r="C286" t="s">
        <v>1341</v>
      </c>
      <c r="D286">
        <v>68.641922837999999</v>
      </c>
      <c r="E286">
        <v>-149.342972559</v>
      </c>
      <c r="F286">
        <v>834.62599999999998</v>
      </c>
      <c r="G286" t="s">
        <v>1343</v>
      </c>
      <c r="J286" s="14" t="s">
        <v>1319</v>
      </c>
      <c r="M286" s="79" t="str">
        <f t="shared" si="5"/>
        <v>View on Google Map</v>
      </c>
    </row>
    <row r="287" spans="1:13" x14ac:dyDescent="0.2">
      <c r="A287">
        <v>1141</v>
      </c>
      <c r="B287" t="s">
        <v>1201</v>
      </c>
      <c r="C287" t="s">
        <v>257</v>
      </c>
      <c r="D287" t="s">
        <v>257</v>
      </c>
      <c r="E287" t="s">
        <v>257</v>
      </c>
      <c r="F287" t="s">
        <v>257</v>
      </c>
      <c r="G287" t="s">
        <v>1123</v>
      </c>
      <c r="H287" t="s">
        <v>1202</v>
      </c>
      <c r="I287" t="s">
        <v>257</v>
      </c>
      <c r="J287" t="s">
        <v>1319</v>
      </c>
      <c r="K287" t="s">
        <v>257</v>
      </c>
      <c r="L287" t="s">
        <v>257</v>
      </c>
      <c r="M287" s="79" t="str">
        <f t="shared" si="5"/>
        <v>View on Google Map</v>
      </c>
    </row>
    <row r="288" spans="1:13" x14ac:dyDescent="0.2">
      <c r="A288">
        <v>1142</v>
      </c>
      <c r="B288" t="s">
        <v>1203</v>
      </c>
      <c r="C288" t="s">
        <v>257</v>
      </c>
      <c r="D288" t="s">
        <v>257</v>
      </c>
      <c r="E288" t="s">
        <v>257</v>
      </c>
      <c r="F288" t="s">
        <v>257</v>
      </c>
      <c r="G288" t="s">
        <v>258</v>
      </c>
      <c r="H288" t="s">
        <v>1204</v>
      </c>
      <c r="I288" t="s">
        <v>257</v>
      </c>
      <c r="J288" t="s">
        <v>1205</v>
      </c>
      <c r="K288" t="s">
        <v>257</v>
      </c>
      <c r="L288" t="s">
        <v>257</v>
      </c>
      <c r="M288" s="79" t="str">
        <f t="shared" si="5"/>
        <v>View on Google Map</v>
      </c>
    </row>
    <row r="289" spans="1:13" x14ac:dyDescent="0.2">
      <c r="A289">
        <v>1143</v>
      </c>
      <c r="B289" t="s">
        <v>1206</v>
      </c>
      <c r="C289" t="s">
        <v>257</v>
      </c>
      <c r="D289" t="s">
        <v>257</v>
      </c>
      <c r="E289" t="s">
        <v>257</v>
      </c>
      <c r="F289" t="s">
        <v>257</v>
      </c>
      <c r="G289" t="s">
        <v>258</v>
      </c>
      <c r="H289" t="s">
        <v>257</v>
      </c>
      <c r="I289" t="s">
        <v>257</v>
      </c>
      <c r="J289" t="s">
        <v>1205</v>
      </c>
      <c r="K289" t="s">
        <v>257</v>
      </c>
      <c r="L289" t="s">
        <v>257</v>
      </c>
      <c r="M289" s="79" t="str">
        <f t="shared" si="5"/>
        <v>View on Google Map</v>
      </c>
    </row>
    <row r="290" spans="1:13" x14ac:dyDescent="0.2">
      <c r="A290">
        <v>1140</v>
      </c>
      <c r="B290" t="s">
        <v>1198</v>
      </c>
      <c r="C290" t="s">
        <v>257</v>
      </c>
      <c r="D290" t="s">
        <v>257</v>
      </c>
      <c r="E290" t="s">
        <v>257</v>
      </c>
      <c r="F290" t="s">
        <v>257</v>
      </c>
      <c r="G290" t="s">
        <v>1123</v>
      </c>
      <c r="H290" t="s">
        <v>1199</v>
      </c>
      <c r="I290" t="s">
        <v>1200</v>
      </c>
      <c r="J290" t="s">
        <v>1319</v>
      </c>
      <c r="K290" t="s">
        <v>257</v>
      </c>
      <c r="L290" t="s">
        <v>257</v>
      </c>
      <c r="M290" s="79" t="str">
        <f t="shared" si="5"/>
        <v>View on Google Map</v>
      </c>
    </row>
    <row r="291" spans="1:13" x14ac:dyDescent="0.2">
      <c r="A291">
        <v>1173</v>
      </c>
      <c r="B291" t="s">
        <v>1254</v>
      </c>
      <c r="C291" t="s">
        <v>257</v>
      </c>
      <c r="D291" t="s">
        <v>257</v>
      </c>
      <c r="E291" t="s">
        <v>257</v>
      </c>
      <c r="F291" t="s">
        <v>257</v>
      </c>
      <c r="G291" t="s">
        <v>1123</v>
      </c>
      <c r="H291" t="s">
        <v>1255</v>
      </c>
      <c r="I291" t="s">
        <v>257</v>
      </c>
      <c r="J291" t="s">
        <v>1251</v>
      </c>
      <c r="K291" t="s">
        <v>257</v>
      </c>
      <c r="L291" t="s">
        <v>320</v>
      </c>
      <c r="M291" s="79" t="str">
        <f t="shared" si="5"/>
        <v>View on Google Map</v>
      </c>
    </row>
    <row r="292" spans="1:13" x14ac:dyDescent="0.2">
      <c r="A292">
        <v>1144</v>
      </c>
      <c r="B292" t="s">
        <v>1207</v>
      </c>
      <c r="C292" t="s">
        <v>257</v>
      </c>
      <c r="D292" t="s">
        <v>257</v>
      </c>
      <c r="E292" t="s">
        <v>257</v>
      </c>
      <c r="F292" t="s">
        <v>257</v>
      </c>
      <c r="G292" t="s">
        <v>258</v>
      </c>
      <c r="H292" t="s">
        <v>1207</v>
      </c>
      <c r="I292" t="s">
        <v>257</v>
      </c>
      <c r="J292" t="s">
        <v>1205</v>
      </c>
      <c r="K292" t="s">
        <v>257</v>
      </c>
      <c r="L292" t="s">
        <v>257</v>
      </c>
      <c r="M292" s="79" t="str">
        <f t="shared" si="5"/>
        <v>View on Google Map</v>
      </c>
    </row>
    <row r="293" spans="1:13" x14ac:dyDescent="0.2">
      <c r="A293">
        <v>1145</v>
      </c>
      <c r="B293" t="s">
        <v>1208</v>
      </c>
      <c r="C293" t="s">
        <v>257</v>
      </c>
      <c r="D293" t="s">
        <v>257</v>
      </c>
      <c r="E293" t="s">
        <v>257</v>
      </c>
      <c r="F293" t="s">
        <v>257</v>
      </c>
      <c r="G293" t="s">
        <v>258</v>
      </c>
      <c r="H293" t="s">
        <v>1208</v>
      </c>
      <c r="I293" t="s">
        <v>257</v>
      </c>
      <c r="J293" t="s">
        <v>1205</v>
      </c>
      <c r="K293" t="s">
        <v>257</v>
      </c>
      <c r="L293" t="s">
        <v>257</v>
      </c>
      <c r="M293" s="79" t="str">
        <f t="shared" si="5"/>
        <v>View on Google Map</v>
      </c>
    </row>
    <row r="294" spans="1:13" x14ac:dyDescent="0.2">
      <c r="A294">
        <v>1146</v>
      </c>
      <c r="B294" t="s">
        <v>1209</v>
      </c>
      <c r="C294" t="s">
        <v>257</v>
      </c>
      <c r="D294" t="s">
        <v>257</v>
      </c>
      <c r="E294" t="s">
        <v>257</v>
      </c>
      <c r="F294" t="s">
        <v>257</v>
      </c>
      <c r="G294" t="s">
        <v>1123</v>
      </c>
      <c r="H294" t="s">
        <v>1209</v>
      </c>
      <c r="I294" t="s">
        <v>257</v>
      </c>
      <c r="J294" t="s">
        <v>1205</v>
      </c>
      <c r="K294" t="s">
        <v>257</v>
      </c>
      <c r="L294" t="s">
        <v>257</v>
      </c>
      <c r="M294" s="79" t="str">
        <f t="shared" si="5"/>
        <v>View on Google Map</v>
      </c>
    </row>
    <row r="295" spans="1:13" x14ac:dyDescent="0.2">
      <c r="A295">
        <v>1147</v>
      </c>
      <c r="B295" t="s">
        <v>1210</v>
      </c>
      <c r="C295" t="s">
        <v>257</v>
      </c>
      <c r="D295" t="s">
        <v>257</v>
      </c>
      <c r="E295" t="s">
        <v>257</v>
      </c>
      <c r="F295" t="s">
        <v>257</v>
      </c>
      <c r="G295" t="s">
        <v>1123</v>
      </c>
      <c r="H295" t="s">
        <v>1210</v>
      </c>
      <c r="I295" t="s">
        <v>257</v>
      </c>
      <c r="J295" t="s">
        <v>1205</v>
      </c>
      <c r="K295" t="s">
        <v>257</v>
      </c>
      <c r="L295" t="s">
        <v>257</v>
      </c>
      <c r="M295" s="79" t="str">
        <f t="shared" si="5"/>
        <v>View on Google Map</v>
      </c>
    </row>
    <row r="296" spans="1:13" x14ac:dyDescent="0.2">
      <c r="A296">
        <v>1148</v>
      </c>
      <c r="B296" t="s">
        <v>1211</v>
      </c>
      <c r="C296" t="s">
        <v>257</v>
      </c>
      <c r="D296" t="s">
        <v>257</v>
      </c>
      <c r="E296" t="s">
        <v>257</v>
      </c>
      <c r="F296" t="s">
        <v>257</v>
      </c>
      <c r="G296" t="s">
        <v>1123</v>
      </c>
      <c r="H296" t="s">
        <v>1211</v>
      </c>
      <c r="I296" t="s">
        <v>1212</v>
      </c>
      <c r="J296" t="s">
        <v>1205</v>
      </c>
      <c r="K296" t="s">
        <v>257</v>
      </c>
      <c r="L296" t="s">
        <v>257</v>
      </c>
      <c r="M296" s="79" t="str">
        <f t="shared" si="5"/>
        <v>View on Google Map</v>
      </c>
    </row>
    <row r="297" spans="1:13" x14ac:dyDescent="0.2">
      <c r="A297">
        <v>1149</v>
      </c>
      <c r="B297" t="s">
        <v>1213</v>
      </c>
      <c r="C297" t="s">
        <v>257</v>
      </c>
      <c r="D297" t="s">
        <v>257</v>
      </c>
      <c r="E297" t="s">
        <v>257</v>
      </c>
      <c r="F297" t="s">
        <v>257</v>
      </c>
      <c r="G297" t="s">
        <v>1123</v>
      </c>
      <c r="H297" t="s">
        <v>1213</v>
      </c>
      <c r="I297" t="s">
        <v>1214</v>
      </c>
      <c r="J297" t="s">
        <v>1205</v>
      </c>
      <c r="K297" t="s">
        <v>257</v>
      </c>
      <c r="L297" t="s">
        <v>257</v>
      </c>
      <c r="M297" s="79" t="str">
        <f t="shared" si="5"/>
        <v>View on Google Map</v>
      </c>
    </row>
    <row r="298" spans="1:13" x14ac:dyDescent="0.2">
      <c r="A298">
        <v>1150</v>
      </c>
      <c r="B298" t="s">
        <v>1215</v>
      </c>
      <c r="C298" t="s">
        <v>257</v>
      </c>
      <c r="D298" t="s">
        <v>257</v>
      </c>
      <c r="E298" t="s">
        <v>257</v>
      </c>
      <c r="F298" t="s">
        <v>257</v>
      </c>
      <c r="G298" t="s">
        <v>1123</v>
      </c>
      <c r="H298" t="s">
        <v>1215</v>
      </c>
      <c r="I298" t="s">
        <v>1216</v>
      </c>
      <c r="J298" t="s">
        <v>1205</v>
      </c>
      <c r="K298" t="s">
        <v>257</v>
      </c>
      <c r="L298" t="s">
        <v>257</v>
      </c>
      <c r="M298" s="79" t="str">
        <f t="shared" si="5"/>
        <v>View on Google Map</v>
      </c>
    </row>
    <row r="299" spans="1:13" x14ac:dyDescent="0.2">
      <c r="A299">
        <v>1151</v>
      </c>
      <c r="B299" t="s">
        <v>1217</v>
      </c>
      <c r="C299" t="s">
        <v>257</v>
      </c>
      <c r="D299" t="s">
        <v>257</v>
      </c>
      <c r="E299" t="s">
        <v>257</v>
      </c>
      <c r="F299" t="s">
        <v>257</v>
      </c>
      <c r="G299" t="s">
        <v>1123</v>
      </c>
      <c r="H299" t="s">
        <v>1217</v>
      </c>
      <c r="I299" t="s">
        <v>1218</v>
      </c>
      <c r="J299" t="s">
        <v>1205</v>
      </c>
      <c r="K299" t="s">
        <v>257</v>
      </c>
      <c r="L299" t="s">
        <v>257</v>
      </c>
      <c r="M299" s="79" t="str">
        <f t="shared" si="5"/>
        <v>View on Google Map</v>
      </c>
    </row>
    <row r="300" spans="1:13" x14ac:dyDescent="0.2">
      <c r="A300">
        <v>1152</v>
      </c>
      <c r="B300" t="s">
        <v>1219</v>
      </c>
      <c r="C300" t="s">
        <v>257</v>
      </c>
      <c r="D300" t="s">
        <v>257</v>
      </c>
      <c r="E300" t="s">
        <v>257</v>
      </c>
      <c r="F300" t="s">
        <v>257</v>
      </c>
      <c r="G300" t="s">
        <v>1123</v>
      </c>
      <c r="H300" t="s">
        <v>1219</v>
      </c>
      <c r="I300" t="s">
        <v>1220</v>
      </c>
      <c r="J300" t="s">
        <v>1205</v>
      </c>
      <c r="K300" t="s">
        <v>257</v>
      </c>
      <c r="L300" t="s">
        <v>257</v>
      </c>
      <c r="M300" s="79" t="str">
        <f t="shared" si="5"/>
        <v>View on Google Map</v>
      </c>
    </row>
    <row r="301" spans="1:13" x14ac:dyDescent="0.2">
      <c r="A301">
        <v>1153</v>
      </c>
      <c r="B301" t="s">
        <v>1221</v>
      </c>
      <c r="C301" t="s">
        <v>257</v>
      </c>
      <c r="D301" t="s">
        <v>257</v>
      </c>
      <c r="E301" t="s">
        <v>257</v>
      </c>
      <c r="F301" t="s">
        <v>257</v>
      </c>
      <c r="G301" t="s">
        <v>1123</v>
      </c>
      <c r="H301" t="s">
        <v>1221</v>
      </c>
      <c r="I301" t="s">
        <v>1222</v>
      </c>
      <c r="J301" t="s">
        <v>1205</v>
      </c>
      <c r="K301" t="s">
        <v>257</v>
      </c>
      <c r="L301" t="s">
        <v>257</v>
      </c>
      <c r="M301" s="79" t="str">
        <f t="shared" si="5"/>
        <v>View on Google Map</v>
      </c>
    </row>
    <row r="302" spans="1:13" x14ac:dyDescent="0.2">
      <c r="A302">
        <v>1154</v>
      </c>
      <c r="B302" t="s">
        <v>1223</v>
      </c>
      <c r="C302" t="s">
        <v>257</v>
      </c>
      <c r="D302" t="s">
        <v>257</v>
      </c>
      <c r="E302" t="s">
        <v>257</v>
      </c>
      <c r="F302" t="s">
        <v>257</v>
      </c>
      <c r="G302" t="s">
        <v>1123</v>
      </c>
      <c r="H302" t="s">
        <v>1223</v>
      </c>
      <c r="I302" t="s">
        <v>1224</v>
      </c>
      <c r="J302" t="s">
        <v>1205</v>
      </c>
      <c r="K302" t="s">
        <v>257</v>
      </c>
      <c r="L302" t="s">
        <v>257</v>
      </c>
      <c r="M302" s="79" t="str">
        <f t="shared" si="5"/>
        <v>View on Google Map</v>
      </c>
    </row>
    <row r="303" spans="1:13" x14ac:dyDescent="0.2">
      <c r="A303">
        <v>1155</v>
      </c>
      <c r="B303" t="s">
        <v>1225</v>
      </c>
      <c r="C303" t="s">
        <v>257</v>
      </c>
      <c r="D303" t="s">
        <v>257</v>
      </c>
      <c r="E303" t="s">
        <v>257</v>
      </c>
      <c r="F303" t="s">
        <v>257</v>
      </c>
      <c r="G303" t="s">
        <v>1123</v>
      </c>
      <c r="H303" t="s">
        <v>1225</v>
      </c>
      <c r="I303" t="s">
        <v>1226</v>
      </c>
      <c r="J303" t="s">
        <v>1205</v>
      </c>
      <c r="K303" t="s">
        <v>257</v>
      </c>
      <c r="L303" t="s">
        <v>257</v>
      </c>
      <c r="M303" s="79" t="str">
        <f t="shared" si="5"/>
        <v>View on Google Map</v>
      </c>
    </row>
    <row r="304" spans="1:13" x14ac:dyDescent="0.2">
      <c r="A304">
        <v>1156</v>
      </c>
      <c r="B304" t="s">
        <v>1227</v>
      </c>
      <c r="C304" t="s">
        <v>257</v>
      </c>
      <c r="D304" t="s">
        <v>257</v>
      </c>
      <c r="E304" t="s">
        <v>257</v>
      </c>
      <c r="F304" t="s">
        <v>257</v>
      </c>
      <c r="G304" t="s">
        <v>1123</v>
      </c>
      <c r="H304" t="s">
        <v>1227</v>
      </c>
      <c r="I304" t="s">
        <v>1228</v>
      </c>
      <c r="J304" t="s">
        <v>1205</v>
      </c>
      <c r="K304" t="s">
        <v>257</v>
      </c>
      <c r="L304" t="s">
        <v>257</v>
      </c>
      <c r="M304" s="79" t="str">
        <f t="shared" si="5"/>
        <v>View on Google Map</v>
      </c>
    </row>
    <row r="305" spans="1:13" x14ac:dyDescent="0.2">
      <c r="A305">
        <v>1157</v>
      </c>
      <c r="B305" t="s">
        <v>1229</v>
      </c>
      <c r="C305" t="s">
        <v>257</v>
      </c>
      <c r="D305" t="s">
        <v>257</v>
      </c>
      <c r="E305" t="s">
        <v>257</v>
      </c>
      <c r="F305" t="s">
        <v>257</v>
      </c>
      <c r="G305" t="s">
        <v>1123</v>
      </c>
      <c r="H305" t="s">
        <v>1229</v>
      </c>
      <c r="I305" t="s">
        <v>1230</v>
      </c>
      <c r="J305" t="s">
        <v>1205</v>
      </c>
      <c r="K305" t="s">
        <v>257</v>
      </c>
      <c r="L305" t="s">
        <v>257</v>
      </c>
      <c r="M305" s="79" t="str">
        <f t="shared" si="5"/>
        <v>View on Google Map</v>
      </c>
    </row>
    <row r="306" spans="1:13" x14ac:dyDescent="0.2">
      <c r="A306">
        <v>1158</v>
      </c>
      <c r="B306" t="s">
        <v>1231</v>
      </c>
      <c r="C306" t="s">
        <v>257</v>
      </c>
      <c r="D306" t="s">
        <v>257</v>
      </c>
      <c r="E306" t="s">
        <v>257</v>
      </c>
      <c r="F306" t="s">
        <v>257</v>
      </c>
      <c r="G306" t="s">
        <v>1123</v>
      </c>
      <c r="H306" t="s">
        <v>1231</v>
      </c>
      <c r="I306" t="s">
        <v>1232</v>
      </c>
      <c r="J306" t="s">
        <v>1205</v>
      </c>
      <c r="K306" t="s">
        <v>257</v>
      </c>
      <c r="L306" t="s">
        <v>257</v>
      </c>
      <c r="M306" s="79" t="str">
        <f t="shared" si="5"/>
        <v>View on Google Map</v>
      </c>
    </row>
    <row r="307" spans="1:13" x14ac:dyDescent="0.2">
      <c r="A307">
        <v>1159</v>
      </c>
      <c r="B307" t="s">
        <v>1233</v>
      </c>
      <c r="C307" t="s">
        <v>257</v>
      </c>
      <c r="D307" t="s">
        <v>257</v>
      </c>
      <c r="E307" t="s">
        <v>257</v>
      </c>
      <c r="F307" t="s">
        <v>257</v>
      </c>
      <c r="G307" t="s">
        <v>1123</v>
      </c>
      <c r="H307" t="s">
        <v>1233</v>
      </c>
      <c r="I307" t="s">
        <v>1234</v>
      </c>
      <c r="J307" t="s">
        <v>1205</v>
      </c>
      <c r="K307" t="s">
        <v>257</v>
      </c>
      <c r="L307" t="s">
        <v>257</v>
      </c>
      <c r="M307" s="79" t="str">
        <f t="shared" si="5"/>
        <v>View on Google Map</v>
      </c>
    </row>
    <row r="308" spans="1:13" x14ac:dyDescent="0.2">
      <c r="A308">
        <v>1160</v>
      </c>
      <c r="B308" t="s">
        <v>1235</v>
      </c>
      <c r="C308" t="s">
        <v>257</v>
      </c>
      <c r="D308" t="s">
        <v>257</v>
      </c>
      <c r="E308" t="s">
        <v>257</v>
      </c>
      <c r="F308" t="s">
        <v>257</v>
      </c>
      <c r="G308" t="s">
        <v>1123</v>
      </c>
      <c r="H308" t="s">
        <v>1235</v>
      </c>
      <c r="I308" t="s">
        <v>1236</v>
      </c>
      <c r="J308" t="s">
        <v>1205</v>
      </c>
      <c r="K308" t="s">
        <v>257</v>
      </c>
      <c r="L308" t="s">
        <v>257</v>
      </c>
      <c r="M308" s="79" t="str">
        <f t="shared" si="5"/>
        <v>View on Google Map</v>
      </c>
    </row>
    <row r="309" spans="1:13" x14ac:dyDescent="0.2">
      <c r="A309">
        <v>1161</v>
      </c>
      <c r="B309" t="s">
        <v>1237</v>
      </c>
      <c r="C309" t="s">
        <v>257</v>
      </c>
      <c r="D309" t="s">
        <v>257</v>
      </c>
      <c r="E309" t="s">
        <v>257</v>
      </c>
      <c r="F309" t="s">
        <v>257</v>
      </c>
      <c r="G309" t="s">
        <v>1123</v>
      </c>
      <c r="H309" t="s">
        <v>1237</v>
      </c>
      <c r="I309" t="s">
        <v>1238</v>
      </c>
      <c r="J309" t="s">
        <v>1205</v>
      </c>
      <c r="K309" t="s">
        <v>257</v>
      </c>
      <c r="L309" t="s">
        <v>257</v>
      </c>
      <c r="M309" s="79" t="str">
        <f t="shared" si="5"/>
        <v>View on Google Map</v>
      </c>
    </row>
    <row r="310" spans="1:13" x14ac:dyDescent="0.2">
      <c r="A310">
        <v>1162</v>
      </c>
      <c r="B310" t="s">
        <v>1239</v>
      </c>
      <c r="C310" t="s">
        <v>257</v>
      </c>
      <c r="D310" t="s">
        <v>257</v>
      </c>
      <c r="E310" t="s">
        <v>257</v>
      </c>
      <c r="F310" t="s">
        <v>257</v>
      </c>
      <c r="G310" t="s">
        <v>1123</v>
      </c>
      <c r="H310" t="s">
        <v>1239</v>
      </c>
      <c r="I310" t="s">
        <v>1240</v>
      </c>
      <c r="J310" t="s">
        <v>1205</v>
      </c>
      <c r="K310" t="s">
        <v>257</v>
      </c>
      <c r="L310" t="s">
        <v>257</v>
      </c>
      <c r="M310" s="79" t="str">
        <f t="shared" si="5"/>
        <v>View on Google Map</v>
      </c>
    </row>
    <row r="311" spans="1:13" x14ac:dyDescent="0.2">
      <c r="A311">
        <v>1163</v>
      </c>
      <c r="B311" t="s">
        <v>1241</v>
      </c>
      <c r="C311" t="s">
        <v>257</v>
      </c>
      <c r="D311" t="s">
        <v>257</v>
      </c>
      <c r="E311" t="s">
        <v>257</v>
      </c>
      <c r="F311" t="s">
        <v>257</v>
      </c>
      <c r="G311" t="s">
        <v>1123</v>
      </c>
      <c r="H311" t="s">
        <v>1241</v>
      </c>
      <c r="I311" t="s">
        <v>1242</v>
      </c>
      <c r="J311" t="s">
        <v>1205</v>
      </c>
      <c r="K311" t="s">
        <v>257</v>
      </c>
      <c r="L311" t="s">
        <v>257</v>
      </c>
      <c r="M311" s="79" t="str">
        <f t="shared" si="5"/>
        <v>View on Google Map</v>
      </c>
    </row>
    <row r="312" spans="1:13" x14ac:dyDescent="0.2">
      <c r="A312">
        <v>1164</v>
      </c>
      <c r="B312" t="s">
        <v>1243</v>
      </c>
      <c r="C312" t="s">
        <v>257</v>
      </c>
      <c r="D312" t="s">
        <v>257</v>
      </c>
      <c r="E312" t="s">
        <v>257</v>
      </c>
      <c r="F312" t="s">
        <v>257</v>
      </c>
      <c r="G312" t="s">
        <v>1123</v>
      </c>
      <c r="H312" t="s">
        <v>1243</v>
      </c>
      <c r="I312" t="s">
        <v>1244</v>
      </c>
      <c r="J312" t="s">
        <v>1205</v>
      </c>
      <c r="K312" t="s">
        <v>257</v>
      </c>
      <c r="L312" t="s">
        <v>257</v>
      </c>
      <c r="M312" s="79" t="str">
        <f t="shared" si="5"/>
        <v>View on Google Map</v>
      </c>
    </row>
    <row r="313" spans="1:13" x14ac:dyDescent="0.2">
      <c r="A313">
        <v>1165</v>
      </c>
      <c r="B313" t="s">
        <v>1245</v>
      </c>
      <c r="C313" t="s">
        <v>257</v>
      </c>
      <c r="D313" t="s">
        <v>257</v>
      </c>
      <c r="E313" t="s">
        <v>257</v>
      </c>
      <c r="F313" t="s">
        <v>257</v>
      </c>
      <c r="G313" t="s">
        <v>1123</v>
      </c>
      <c r="H313" t="s">
        <v>1245</v>
      </c>
      <c r="I313" t="s">
        <v>257</v>
      </c>
      <c r="J313" t="s">
        <v>1205</v>
      </c>
      <c r="K313" t="s">
        <v>257</v>
      </c>
      <c r="L313" t="s">
        <v>257</v>
      </c>
      <c r="M313" s="79" t="str">
        <f t="shared" si="5"/>
        <v>View on Google Map</v>
      </c>
    </row>
    <row r="314" spans="1:13" x14ac:dyDescent="0.2">
      <c r="A314">
        <v>1166</v>
      </c>
      <c r="B314" t="s">
        <v>1246</v>
      </c>
      <c r="C314" t="s">
        <v>257</v>
      </c>
      <c r="D314" t="s">
        <v>257</v>
      </c>
      <c r="E314" t="s">
        <v>257</v>
      </c>
      <c r="F314" t="s">
        <v>257</v>
      </c>
      <c r="G314" t="s">
        <v>1123</v>
      </c>
      <c r="H314" t="s">
        <v>1246</v>
      </c>
      <c r="I314" t="s">
        <v>257</v>
      </c>
      <c r="J314" t="s">
        <v>1205</v>
      </c>
      <c r="K314" t="s">
        <v>257</v>
      </c>
      <c r="L314" t="s">
        <v>257</v>
      </c>
      <c r="M314" s="79" t="str">
        <f t="shared" si="5"/>
        <v>View on Google Map</v>
      </c>
    </row>
    <row r="315" spans="1:13" x14ac:dyDescent="0.2">
      <c r="A315">
        <v>1167</v>
      </c>
      <c r="B315" t="s">
        <v>1247</v>
      </c>
      <c r="C315" t="s">
        <v>1248</v>
      </c>
      <c r="D315" t="s">
        <v>257</v>
      </c>
      <c r="E315" t="s">
        <v>257</v>
      </c>
      <c r="F315" t="s">
        <v>257</v>
      </c>
      <c r="G315" t="s">
        <v>1123</v>
      </c>
      <c r="H315" t="s">
        <v>1247</v>
      </c>
      <c r="I315" t="s">
        <v>257</v>
      </c>
      <c r="J315" t="s">
        <v>1249</v>
      </c>
      <c r="K315" t="s">
        <v>257</v>
      </c>
      <c r="L315" t="s">
        <v>257</v>
      </c>
      <c r="M315" s="79" t="str">
        <f t="shared" si="5"/>
        <v>View on Google Map</v>
      </c>
    </row>
    <row r="316" spans="1:13" x14ac:dyDescent="0.2">
      <c r="A316">
        <v>1168</v>
      </c>
      <c r="B316" t="s">
        <v>1250</v>
      </c>
      <c r="C316" t="s">
        <v>1248</v>
      </c>
      <c r="D316" t="s">
        <v>257</v>
      </c>
      <c r="E316" t="s">
        <v>257</v>
      </c>
      <c r="F316" t="s">
        <v>257</v>
      </c>
      <c r="G316" t="s">
        <v>1123</v>
      </c>
      <c r="H316" t="s">
        <v>1250</v>
      </c>
      <c r="I316" t="s">
        <v>257</v>
      </c>
      <c r="J316" t="s">
        <v>1249</v>
      </c>
      <c r="K316" t="s">
        <v>257</v>
      </c>
      <c r="L316" t="s">
        <v>257</v>
      </c>
      <c r="M316" s="79" t="str">
        <f t="shared" si="5"/>
        <v>View on Google Map</v>
      </c>
    </row>
    <row r="317" spans="1:13" x14ac:dyDescent="0.2">
      <c r="A317">
        <v>125</v>
      </c>
      <c r="B317" t="s">
        <v>405</v>
      </c>
      <c r="C317" t="s">
        <v>257</v>
      </c>
      <c r="D317">
        <v>68.52364</v>
      </c>
      <c r="E317">
        <v>-149.48141000000001</v>
      </c>
      <c r="F317">
        <v>881</v>
      </c>
      <c r="G317" t="s">
        <v>346</v>
      </c>
      <c r="H317" t="s">
        <v>406</v>
      </c>
      <c r="I317" t="s">
        <v>257</v>
      </c>
      <c r="J317" t="s">
        <v>1319</v>
      </c>
      <c r="K317" t="s">
        <v>257</v>
      </c>
      <c r="L317" t="s">
        <v>262</v>
      </c>
      <c r="M317" s="79" t="str">
        <f t="shared" si="5"/>
        <v>View on Google Map</v>
      </c>
    </row>
    <row r="318" spans="1:13" x14ac:dyDescent="0.2">
      <c r="A318">
        <v>110</v>
      </c>
      <c r="B318" t="s">
        <v>371</v>
      </c>
      <c r="C318" t="s">
        <v>257</v>
      </c>
      <c r="D318">
        <v>68.687380000000005</v>
      </c>
      <c r="E318">
        <v>-149.67458999999999</v>
      </c>
      <c r="F318">
        <v>747</v>
      </c>
      <c r="G318" t="s">
        <v>346</v>
      </c>
      <c r="H318" t="s">
        <v>372</v>
      </c>
      <c r="I318" t="s">
        <v>257</v>
      </c>
      <c r="J318" t="s">
        <v>1319</v>
      </c>
      <c r="K318" t="s">
        <v>257</v>
      </c>
      <c r="L318" t="s">
        <v>257</v>
      </c>
      <c r="M318" s="79" t="str">
        <f t="shared" si="5"/>
        <v>View on Google Map</v>
      </c>
    </row>
    <row r="319" spans="1:13" x14ac:dyDescent="0.2">
      <c r="A319">
        <v>159</v>
      </c>
      <c r="B319" t="s">
        <v>471</v>
      </c>
      <c r="C319" t="s">
        <v>257</v>
      </c>
      <c r="D319">
        <v>68.38333333333334</v>
      </c>
      <c r="E319">
        <v>-149.91666666666666</v>
      </c>
      <c r="F319">
        <v>681</v>
      </c>
      <c r="G319" t="s">
        <v>346</v>
      </c>
      <c r="H319" t="s">
        <v>472</v>
      </c>
      <c r="I319" t="s">
        <v>257</v>
      </c>
      <c r="J319" t="s">
        <v>1319</v>
      </c>
      <c r="K319" t="s">
        <v>257</v>
      </c>
      <c r="L319" t="s">
        <v>262</v>
      </c>
      <c r="M319" s="79" t="str">
        <f t="shared" si="5"/>
        <v>View on Google Map</v>
      </c>
    </row>
    <row r="320" spans="1:13" x14ac:dyDescent="0.2">
      <c r="B320" t="s">
        <v>1384</v>
      </c>
      <c r="C320" t="s">
        <v>1345</v>
      </c>
      <c r="D320">
        <v>68.590049999999991</v>
      </c>
      <c r="E320">
        <v>-149.72444166666699</v>
      </c>
      <c r="G320" t="s">
        <v>1343</v>
      </c>
      <c r="J320" s="14" t="s">
        <v>1319</v>
      </c>
      <c r="M320" s="79" t="str">
        <f t="shared" si="5"/>
        <v>View on Google Map</v>
      </c>
    </row>
    <row r="321" spans="1:13" x14ac:dyDescent="0.2">
      <c r="B321" t="s">
        <v>1383</v>
      </c>
      <c r="C321" t="s">
        <v>1345</v>
      </c>
      <c r="D321">
        <v>68.590219444444443</v>
      </c>
      <c r="E321">
        <v>-149.725272222222</v>
      </c>
      <c r="G321" t="s">
        <v>1343</v>
      </c>
      <c r="J321" s="14" t="s">
        <v>1319</v>
      </c>
      <c r="M321" s="79" t="str">
        <f t="shared" si="5"/>
        <v>View on Google Map</v>
      </c>
    </row>
    <row r="322" spans="1:13" x14ac:dyDescent="0.2">
      <c r="A322">
        <v>32</v>
      </c>
      <c r="B322" t="s">
        <v>321</v>
      </c>
      <c r="C322" t="s">
        <v>257</v>
      </c>
      <c r="D322">
        <v>68.933499999999995</v>
      </c>
      <c r="E322">
        <v>-150.30600000000001</v>
      </c>
      <c r="F322" t="s">
        <v>257</v>
      </c>
      <c r="G322" t="s">
        <v>258</v>
      </c>
      <c r="H322" t="s">
        <v>322</v>
      </c>
      <c r="I322" t="s">
        <v>257</v>
      </c>
      <c r="J322" t="s">
        <v>319</v>
      </c>
      <c r="K322" t="s">
        <v>257</v>
      </c>
      <c r="L322" t="s">
        <v>320</v>
      </c>
      <c r="M322" s="79" t="str">
        <f t="shared" si="5"/>
        <v>View on Google Map</v>
      </c>
    </row>
    <row r="323" spans="1:13" x14ac:dyDescent="0.2">
      <c r="A323">
        <v>33</v>
      </c>
      <c r="B323" t="s">
        <v>323</v>
      </c>
      <c r="C323" t="s">
        <v>257</v>
      </c>
      <c r="D323">
        <v>68.908000000000001</v>
      </c>
      <c r="E323">
        <v>-150.114</v>
      </c>
      <c r="F323" t="s">
        <v>257</v>
      </c>
      <c r="G323" t="s">
        <v>258</v>
      </c>
      <c r="H323" t="s">
        <v>324</v>
      </c>
      <c r="I323" t="s">
        <v>257</v>
      </c>
      <c r="J323" t="s">
        <v>319</v>
      </c>
      <c r="K323" t="s">
        <v>257</v>
      </c>
      <c r="L323" t="s">
        <v>320</v>
      </c>
      <c r="M323" s="79" t="str">
        <f t="shared" ref="M323:M386" si="6">HYPERLINK("http://maps.google.com/maps?q="&amp;D323&amp;","&amp;E323,"View on Google Map")</f>
        <v>View on Google Map</v>
      </c>
    </row>
    <row r="324" spans="1:13" x14ac:dyDescent="0.2">
      <c r="A324">
        <v>1</v>
      </c>
      <c r="B324" t="s">
        <v>1361</v>
      </c>
      <c r="C324" t="s">
        <v>1362</v>
      </c>
      <c r="D324">
        <v>68.639103747222222</v>
      </c>
      <c r="E324">
        <v>-149.39432556944399</v>
      </c>
      <c r="F324">
        <v>750.56600000000003</v>
      </c>
      <c r="G324" t="s">
        <v>1343</v>
      </c>
      <c r="J324" s="14" t="s">
        <v>1319</v>
      </c>
      <c r="M324" s="79" t="str">
        <f t="shared" si="6"/>
        <v>View on Google Map</v>
      </c>
    </row>
    <row r="325" spans="1:13" x14ac:dyDescent="0.2">
      <c r="A325">
        <v>1</v>
      </c>
      <c r="B325" t="s">
        <v>1363</v>
      </c>
      <c r="C325" t="s">
        <v>1345</v>
      </c>
      <c r="D325">
        <v>68.638060455555561</v>
      </c>
      <c r="E325">
        <v>-149.391843363889</v>
      </c>
      <c r="F325">
        <v>750.601</v>
      </c>
      <c r="G325" t="s">
        <v>1343</v>
      </c>
      <c r="J325" s="14" t="s">
        <v>1319</v>
      </c>
      <c r="M325" s="79" t="str">
        <f t="shared" si="6"/>
        <v>View on Google Map</v>
      </c>
    </row>
    <row r="326" spans="1:13" x14ac:dyDescent="0.2">
      <c r="A326">
        <v>1</v>
      </c>
      <c r="B326" t="s">
        <v>1360</v>
      </c>
      <c r="C326" t="s">
        <v>1348</v>
      </c>
      <c r="D326">
        <v>68.640747866666672</v>
      </c>
      <c r="E326">
        <v>-149.40056111111099</v>
      </c>
      <c r="F326">
        <v>747.74400000000003</v>
      </c>
      <c r="G326" t="s">
        <v>1343</v>
      </c>
      <c r="J326" s="14" t="s">
        <v>1319</v>
      </c>
      <c r="M326" s="79" t="str">
        <f t="shared" si="6"/>
        <v>View on Google Map</v>
      </c>
    </row>
    <row r="327" spans="1:13" x14ac:dyDescent="0.2">
      <c r="A327">
        <v>1</v>
      </c>
      <c r="B327" t="s">
        <v>1364</v>
      </c>
      <c r="C327" t="s">
        <v>1345</v>
      </c>
      <c r="D327">
        <v>68.638399647222229</v>
      </c>
      <c r="E327">
        <v>-149.38922950555599</v>
      </c>
      <c r="F327">
        <v>752.79899999999998</v>
      </c>
      <c r="G327" t="s">
        <v>1343</v>
      </c>
      <c r="J327" s="14" t="s">
        <v>1319</v>
      </c>
      <c r="M327" s="79" t="str">
        <f t="shared" si="6"/>
        <v>View on Google Map</v>
      </c>
    </row>
    <row r="328" spans="1:13" x14ac:dyDescent="0.2">
      <c r="A328">
        <v>1</v>
      </c>
      <c r="B328" t="s">
        <v>1365</v>
      </c>
      <c r="C328" t="s">
        <v>1345</v>
      </c>
      <c r="D328">
        <v>68.637445127777781</v>
      </c>
      <c r="E328">
        <v>-149.386685694444</v>
      </c>
      <c r="F328">
        <v>753.32</v>
      </c>
      <c r="G328" t="s">
        <v>1343</v>
      </c>
      <c r="J328" s="14" t="s">
        <v>1319</v>
      </c>
      <c r="M328" s="79" t="str">
        <f t="shared" si="6"/>
        <v>View on Google Map</v>
      </c>
    </row>
    <row r="329" spans="1:13" x14ac:dyDescent="0.2">
      <c r="A329">
        <v>1</v>
      </c>
      <c r="B329" t="s">
        <v>1357</v>
      </c>
      <c r="C329" t="s">
        <v>1341</v>
      </c>
      <c r="D329">
        <v>68.642054250000001</v>
      </c>
      <c r="E329">
        <v>-149.40350056666699</v>
      </c>
      <c r="F329">
        <v>746.26800000000003</v>
      </c>
      <c r="G329" t="s">
        <v>1343</v>
      </c>
      <c r="J329" s="14" t="s">
        <v>1319</v>
      </c>
      <c r="M329" s="79" t="str">
        <f t="shared" si="6"/>
        <v>View on Google Map</v>
      </c>
    </row>
    <row r="330" spans="1:13" x14ac:dyDescent="0.2">
      <c r="A330">
        <v>1</v>
      </c>
      <c r="B330" t="s">
        <v>1358</v>
      </c>
      <c r="C330" t="s">
        <v>1359</v>
      </c>
      <c r="D330">
        <v>68.641460652777781</v>
      </c>
      <c r="E330">
        <v>-149.40187098888899</v>
      </c>
      <c r="F330">
        <v>747.17499999999995</v>
      </c>
      <c r="G330" t="s">
        <v>1343</v>
      </c>
      <c r="J330" s="14" t="s">
        <v>1319</v>
      </c>
      <c r="M330" s="79" t="str">
        <f t="shared" si="6"/>
        <v>View on Google Map</v>
      </c>
    </row>
    <row r="331" spans="1:13" x14ac:dyDescent="0.2">
      <c r="A331">
        <v>1</v>
      </c>
      <c r="B331" t="s">
        <v>1356</v>
      </c>
      <c r="C331" t="s">
        <v>1341</v>
      </c>
      <c r="D331">
        <v>68.643159841666673</v>
      </c>
      <c r="E331">
        <v>-149.40326701388901</v>
      </c>
      <c r="F331">
        <v>746.55200000000002</v>
      </c>
      <c r="G331" t="s">
        <v>1343</v>
      </c>
      <c r="J331" s="14" t="s">
        <v>1319</v>
      </c>
      <c r="M331" s="79" t="str">
        <f t="shared" si="6"/>
        <v>View on Google Map</v>
      </c>
    </row>
    <row r="332" spans="1:13" x14ac:dyDescent="0.2">
      <c r="A332">
        <v>1</v>
      </c>
      <c r="B332" t="s">
        <v>1366</v>
      </c>
      <c r="C332" t="s">
        <v>1348</v>
      </c>
      <c r="D332">
        <v>68.636731430555557</v>
      </c>
      <c r="E332">
        <v>-149.38318683611101</v>
      </c>
      <c r="F332">
        <v>755.19299999999998</v>
      </c>
      <c r="G332" t="s">
        <v>1343</v>
      </c>
      <c r="J332" s="14" t="s">
        <v>1319</v>
      </c>
      <c r="M332" s="79" t="str">
        <f t="shared" si="6"/>
        <v>View on Google Map</v>
      </c>
    </row>
    <row r="333" spans="1:13" x14ac:dyDescent="0.2">
      <c r="A333">
        <v>1</v>
      </c>
      <c r="B333" t="s">
        <v>1355</v>
      </c>
      <c r="C333" t="s">
        <v>1348</v>
      </c>
      <c r="D333">
        <v>68.643629936111111</v>
      </c>
      <c r="E333">
        <v>-149.40249773333301</v>
      </c>
      <c r="F333">
        <v>745.85199999999998</v>
      </c>
      <c r="G333" t="s">
        <v>1343</v>
      </c>
      <c r="J333" s="14" t="s">
        <v>1319</v>
      </c>
      <c r="M333" s="79" t="str">
        <f t="shared" si="6"/>
        <v>View on Google Map</v>
      </c>
    </row>
    <row r="334" spans="1:13" x14ac:dyDescent="0.2">
      <c r="A334">
        <v>1</v>
      </c>
      <c r="B334" t="s">
        <v>1354</v>
      </c>
      <c r="C334" t="s">
        <v>1345</v>
      </c>
      <c r="D334">
        <v>68.644659113888892</v>
      </c>
      <c r="E334">
        <v>-149.405160461111</v>
      </c>
      <c r="F334">
        <v>744.06100000000004</v>
      </c>
      <c r="G334" t="s">
        <v>1343</v>
      </c>
      <c r="J334" s="14" t="s">
        <v>1319</v>
      </c>
      <c r="M334" s="79" t="str">
        <f t="shared" si="6"/>
        <v>View on Google Map</v>
      </c>
    </row>
    <row r="335" spans="1:13" x14ac:dyDescent="0.2">
      <c r="A335">
        <v>1</v>
      </c>
      <c r="B335" t="s">
        <v>1353</v>
      </c>
      <c r="C335" t="s">
        <v>1341</v>
      </c>
      <c r="D335">
        <v>68.646338200000002</v>
      </c>
      <c r="E335">
        <v>-149.41002641666699</v>
      </c>
      <c r="F335">
        <v>741.68899999999996</v>
      </c>
      <c r="G335" t="s">
        <v>1343</v>
      </c>
      <c r="J335" s="14" t="s">
        <v>1319</v>
      </c>
      <c r="M335" s="79" t="str">
        <f t="shared" si="6"/>
        <v>View on Google Map</v>
      </c>
    </row>
    <row r="336" spans="1:13" x14ac:dyDescent="0.2">
      <c r="A336">
        <v>1</v>
      </c>
      <c r="B336" t="s">
        <v>1351</v>
      </c>
      <c r="C336" t="s">
        <v>1352</v>
      </c>
      <c r="D336">
        <v>68.646228841666669</v>
      </c>
      <c r="E336">
        <v>-149.40909021388899</v>
      </c>
      <c r="F336">
        <v>742.04</v>
      </c>
      <c r="G336" t="s">
        <v>1343</v>
      </c>
      <c r="J336" s="14" t="s">
        <v>1319</v>
      </c>
      <c r="M336" s="79" t="str">
        <f t="shared" si="6"/>
        <v>View on Google Map</v>
      </c>
    </row>
    <row r="337" spans="1:13" x14ac:dyDescent="0.2">
      <c r="A337">
        <v>1</v>
      </c>
      <c r="B337" t="s">
        <v>1350</v>
      </c>
      <c r="C337" t="s">
        <v>1345</v>
      </c>
      <c r="D337">
        <v>68.647812641666675</v>
      </c>
      <c r="E337">
        <v>-149.41565431111101</v>
      </c>
      <c r="F337">
        <v>738.87300000000005</v>
      </c>
      <c r="G337" t="s">
        <v>1343</v>
      </c>
      <c r="J337" s="14" t="s">
        <v>1319</v>
      </c>
      <c r="M337" s="79" t="str">
        <f t="shared" si="6"/>
        <v>View on Google Map</v>
      </c>
    </row>
    <row r="338" spans="1:13" x14ac:dyDescent="0.2">
      <c r="A338">
        <v>1</v>
      </c>
      <c r="B338" t="s">
        <v>1349</v>
      </c>
      <c r="C338" t="s">
        <v>1341</v>
      </c>
      <c r="D338">
        <v>68.649547222222225</v>
      </c>
      <c r="E338">
        <v>-149.41615246388901</v>
      </c>
      <c r="F338">
        <v>737.07399999999996</v>
      </c>
      <c r="G338" t="s">
        <v>1343</v>
      </c>
      <c r="J338" s="14" t="s">
        <v>1319</v>
      </c>
      <c r="M338" s="79" t="str">
        <f t="shared" si="6"/>
        <v>View on Google Map</v>
      </c>
    </row>
    <row r="339" spans="1:13" x14ac:dyDescent="0.2">
      <c r="A339">
        <v>1</v>
      </c>
      <c r="B339" t="s">
        <v>1347</v>
      </c>
      <c r="C339" t="s">
        <v>1348</v>
      </c>
      <c r="D339">
        <v>68.65164966388889</v>
      </c>
      <c r="E339">
        <v>-149.41647778611099</v>
      </c>
      <c r="F339">
        <v>735.41800000000001</v>
      </c>
      <c r="G339" t="s">
        <v>1343</v>
      </c>
      <c r="J339" s="14" t="s">
        <v>1319</v>
      </c>
      <c r="M339" s="79" t="str">
        <f t="shared" si="6"/>
        <v>View on Google Map</v>
      </c>
    </row>
    <row r="340" spans="1:13" x14ac:dyDescent="0.2">
      <c r="A340">
        <v>1</v>
      </c>
      <c r="B340" t="s">
        <v>1346</v>
      </c>
      <c r="C340" t="s">
        <v>1341</v>
      </c>
      <c r="D340">
        <v>68.652284541666674</v>
      </c>
      <c r="E340">
        <v>-149.41517665000001</v>
      </c>
      <c r="F340">
        <v>734.78499999999997</v>
      </c>
      <c r="G340" t="s">
        <v>1343</v>
      </c>
      <c r="J340" s="14" t="s">
        <v>1319</v>
      </c>
      <c r="M340" s="79" t="str">
        <f t="shared" si="6"/>
        <v>View on Google Map</v>
      </c>
    </row>
    <row r="341" spans="1:13" x14ac:dyDescent="0.2">
      <c r="A341">
        <v>1</v>
      </c>
      <c r="B341" t="s">
        <v>1344</v>
      </c>
      <c r="C341" t="s">
        <v>1345</v>
      </c>
      <c r="D341">
        <v>68.653667241666668</v>
      </c>
      <c r="E341">
        <v>-149.420855111111</v>
      </c>
      <c r="F341">
        <v>732.173</v>
      </c>
      <c r="G341" t="s">
        <v>1343</v>
      </c>
      <c r="J341" s="14" t="s">
        <v>1319</v>
      </c>
      <c r="M341" s="79" t="str">
        <f t="shared" si="6"/>
        <v>View on Google Map</v>
      </c>
    </row>
    <row r="342" spans="1:13" x14ac:dyDescent="0.2">
      <c r="A342">
        <v>1</v>
      </c>
      <c r="B342" t="s">
        <v>1342</v>
      </c>
      <c r="C342" t="s">
        <v>1341</v>
      </c>
      <c r="D342">
        <v>68.658785577777778</v>
      </c>
      <c r="E342">
        <v>-149.42446433055599</v>
      </c>
      <c r="F342">
        <v>726.91899999999998</v>
      </c>
      <c r="G342" t="s">
        <v>1343</v>
      </c>
      <c r="J342" s="14" t="s">
        <v>1319</v>
      </c>
      <c r="M342" s="79" t="str">
        <f t="shared" si="6"/>
        <v>View on Google Map</v>
      </c>
    </row>
    <row r="343" spans="1:13" x14ac:dyDescent="0.2">
      <c r="A343">
        <v>1</v>
      </c>
      <c r="B343" t="s">
        <v>1378</v>
      </c>
      <c r="C343" t="s">
        <v>1379</v>
      </c>
      <c r="D343">
        <v>68.638340663999998</v>
      </c>
      <c r="E343">
        <v>-149.39350505600001</v>
      </c>
      <c r="G343" t="s">
        <v>1343</v>
      </c>
      <c r="J343" s="14" t="s">
        <v>1319</v>
      </c>
      <c r="M343" s="79" t="str">
        <f t="shared" si="6"/>
        <v>View on Google Map</v>
      </c>
    </row>
    <row r="344" spans="1:13" x14ac:dyDescent="0.2">
      <c r="A344">
        <v>1</v>
      </c>
      <c r="B344" s="14" t="s">
        <v>1413</v>
      </c>
      <c r="C344" s="14" t="s">
        <v>1413</v>
      </c>
      <c r="D344">
        <v>68.647525999999999</v>
      </c>
      <c r="E344">
        <v>-149.411416</v>
      </c>
      <c r="F344">
        <v>731</v>
      </c>
      <c r="G344" t="s">
        <v>258</v>
      </c>
      <c r="H344" t="s">
        <v>259</v>
      </c>
      <c r="I344" t="s">
        <v>257</v>
      </c>
      <c r="J344" t="s">
        <v>1319</v>
      </c>
      <c r="K344" t="s">
        <v>257</v>
      </c>
      <c r="L344" t="s">
        <v>257</v>
      </c>
      <c r="M344" s="79" t="str">
        <f t="shared" si="6"/>
        <v>View on Google Map</v>
      </c>
    </row>
    <row r="345" spans="1:13" x14ac:dyDescent="0.2">
      <c r="A345">
        <v>19</v>
      </c>
      <c r="B345" t="s">
        <v>298</v>
      </c>
      <c r="C345" t="s">
        <v>257</v>
      </c>
      <c r="D345">
        <v>68.967611000000005</v>
      </c>
      <c r="E345">
        <v>-149.705342</v>
      </c>
      <c r="F345">
        <v>411</v>
      </c>
      <c r="G345" t="s">
        <v>258</v>
      </c>
      <c r="H345" t="s">
        <v>299</v>
      </c>
      <c r="I345" t="s">
        <v>257</v>
      </c>
      <c r="J345" t="s">
        <v>1319</v>
      </c>
      <c r="K345" t="s">
        <v>257</v>
      </c>
      <c r="L345" t="s">
        <v>257</v>
      </c>
      <c r="M345" s="79" t="str">
        <f t="shared" si="6"/>
        <v>View on Google Map</v>
      </c>
    </row>
    <row r="346" spans="1:13" x14ac:dyDescent="0.2">
      <c r="A346">
        <v>16</v>
      </c>
      <c r="B346" t="s">
        <v>292</v>
      </c>
      <c r="C346" t="s">
        <v>257</v>
      </c>
      <c r="D346" t="s">
        <v>257</v>
      </c>
      <c r="E346" t="s">
        <v>257</v>
      </c>
      <c r="F346" t="s">
        <v>257</v>
      </c>
      <c r="G346" t="s">
        <v>258</v>
      </c>
      <c r="H346" t="s">
        <v>257</v>
      </c>
      <c r="I346" t="s">
        <v>257</v>
      </c>
      <c r="J346" t="s">
        <v>1319</v>
      </c>
      <c r="K346" t="s">
        <v>257</v>
      </c>
      <c r="L346" t="s">
        <v>257</v>
      </c>
      <c r="M346" s="79" t="str">
        <f t="shared" si="6"/>
        <v>View on Google Map</v>
      </c>
    </row>
    <row r="347" spans="1:13" x14ac:dyDescent="0.2">
      <c r="A347">
        <v>1198</v>
      </c>
      <c r="B347" t="s">
        <v>1277</v>
      </c>
      <c r="C347" t="s">
        <v>1276</v>
      </c>
      <c r="D347">
        <v>69.297460909999998</v>
      </c>
      <c r="E347">
        <v>-150.32340117999999</v>
      </c>
      <c r="F347" t="s">
        <v>257</v>
      </c>
      <c r="G347" t="s">
        <v>1123</v>
      </c>
      <c r="H347" t="s">
        <v>257</v>
      </c>
      <c r="I347" t="s">
        <v>257</v>
      </c>
      <c r="J347" t="s">
        <v>1251</v>
      </c>
      <c r="K347" t="s">
        <v>257</v>
      </c>
      <c r="L347" t="s">
        <v>320</v>
      </c>
      <c r="M347" s="79" t="str">
        <f t="shared" si="6"/>
        <v>View on Google Map</v>
      </c>
    </row>
    <row r="348" spans="1:13" x14ac:dyDescent="0.2">
      <c r="A348">
        <v>135</v>
      </c>
      <c r="B348" t="s">
        <v>426</v>
      </c>
      <c r="C348" t="s">
        <v>257</v>
      </c>
      <c r="D348">
        <v>70.333333333333329</v>
      </c>
      <c r="E348">
        <v>-148.80000000000001</v>
      </c>
      <c r="F348">
        <v>4</v>
      </c>
      <c r="G348" t="s">
        <v>346</v>
      </c>
      <c r="H348" t="s">
        <v>427</v>
      </c>
      <c r="I348" t="s">
        <v>257</v>
      </c>
      <c r="J348" t="s">
        <v>1319</v>
      </c>
      <c r="K348" t="s">
        <v>257</v>
      </c>
      <c r="L348" t="s">
        <v>262</v>
      </c>
      <c r="M348" s="79" t="str">
        <f t="shared" si="6"/>
        <v>View on Google Map</v>
      </c>
    </row>
    <row r="349" spans="1:13" x14ac:dyDescent="0.2">
      <c r="A349">
        <v>126</v>
      </c>
      <c r="B349" t="s">
        <v>407</v>
      </c>
      <c r="C349" t="s">
        <v>257</v>
      </c>
      <c r="D349">
        <v>68.733333333333334</v>
      </c>
      <c r="E349">
        <v>-148.93333333333334</v>
      </c>
      <c r="F349">
        <v>556</v>
      </c>
      <c r="G349" t="s">
        <v>346</v>
      </c>
      <c r="H349" t="s">
        <v>408</v>
      </c>
      <c r="I349" t="s">
        <v>257</v>
      </c>
      <c r="J349" t="s">
        <v>1319</v>
      </c>
      <c r="K349" t="s">
        <v>257</v>
      </c>
      <c r="L349" t="s">
        <v>262</v>
      </c>
      <c r="M349" s="79" t="str">
        <f t="shared" si="6"/>
        <v>View on Google Map</v>
      </c>
    </row>
    <row r="350" spans="1:13" x14ac:dyDescent="0.2">
      <c r="A350">
        <v>134</v>
      </c>
      <c r="B350" t="s">
        <v>424</v>
      </c>
      <c r="C350" t="s">
        <v>257</v>
      </c>
      <c r="D350">
        <v>70.349999999999994</v>
      </c>
      <c r="E350">
        <v>-148.58333333333334</v>
      </c>
      <c r="F350">
        <v>2</v>
      </c>
      <c r="G350" t="s">
        <v>346</v>
      </c>
      <c r="H350" t="s">
        <v>425</v>
      </c>
      <c r="I350" t="s">
        <v>257</v>
      </c>
      <c r="J350" t="s">
        <v>1319</v>
      </c>
      <c r="K350" t="s">
        <v>257</v>
      </c>
      <c r="L350" t="s">
        <v>262</v>
      </c>
      <c r="M350" s="79" t="str">
        <f t="shared" si="6"/>
        <v>View on Google Map</v>
      </c>
    </row>
    <row r="351" spans="1:13" x14ac:dyDescent="0.2">
      <c r="A351">
        <v>128</v>
      </c>
      <c r="B351" t="s">
        <v>411</v>
      </c>
      <c r="C351" t="s">
        <v>257</v>
      </c>
      <c r="D351">
        <v>69.033333333333331</v>
      </c>
      <c r="E351">
        <v>-148.85</v>
      </c>
      <c r="F351">
        <v>319</v>
      </c>
      <c r="G351" t="s">
        <v>346</v>
      </c>
      <c r="H351" t="s">
        <v>412</v>
      </c>
      <c r="I351" t="s">
        <v>257</v>
      </c>
      <c r="J351" t="s">
        <v>1319</v>
      </c>
      <c r="K351" t="s">
        <v>257</v>
      </c>
      <c r="L351" t="s">
        <v>262</v>
      </c>
      <c r="M351" s="79" t="str">
        <f t="shared" si="6"/>
        <v>View on Google Map</v>
      </c>
    </row>
    <row r="352" spans="1:13" x14ac:dyDescent="0.2">
      <c r="A352">
        <v>139</v>
      </c>
      <c r="B352" t="s">
        <v>434</v>
      </c>
      <c r="C352" t="s">
        <v>257</v>
      </c>
      <c r="D352">
        <v>70.216666666666669</v>
      </c>
      <c r="E352">
        <v>-142.46666666666701</v>
      </c>
      <c r="F352">
        <v>15</v>
      </c>
      <c r="G352" t="s">
        <v>346</v>
      </c>
      <c r="H352" t="s">
        <v>435</v>
      </c>
      <c r="I352" t="s">
        <v>436</v>
      </c>
      <c r="J352" t="s">
        <v>1319</v>
      </c>
      <c r="K352" t="s">
        <v>257</v>
      </c>
      <c r="L352" t="s">
        <v>262</v>
      </c>
      <c r="M352" s="79" t="str">
        <f t="shared" si="6"/>
        <v>View on Google Map</v>
      </c>
    </row>
    <row r="353" spans="1:14" x14ac:dyDescent="0.2">
      <c r="A353">
        <v>127</v>
      </c>
      <c r="B353" t="s">
        <v>409</v>
      </c>
      <c r="C353" t="s">
        <v>257</v>
      </c>
      <c r="D353">
        <v>68.733333333333334</v>
      </c>
      <c r="E353">
        <v>-148.96666666666667</v>
      </c>
      <c r="F353">
        <v>597</v>
      </c>
      <c r="G353" t="s">
        <v>346</v>
      </c>
      <c r="H353" t="s">
        <v>410</v>
      </c>
      <c r="I353" t="s">
        <v>257</v>
      </c>
      <c r="J353" t="s">
        <v>1319</v>
      </c>
      <c r="K353" t="s">
        <v>257</v>
      </c>
      <c r="L353" t="s">
        <v>262</v>
      </c>
      <c r="M353" s="79" t="str">
        <f t="shared" si="6"/>
        <v>View on Google Map</v>
      </c>
    </row>
    <row r="354" spans="1:14" x14ac:dyDescent="0.2">
      <c r="A354">
        <v>133</v>
      </c>
      <c r="B354" t="s">
        <v>422</v>
      </c>
      <c r="C354" t="s">
        <v>257</v>
      </c>
      <c r="D354">
        <v>70.36666666666666</v>
      </c>
      <c r="E354">
        <v>-148.5</v>
      </c>
      <c r="F354">
        <v>2</v>
      </c>
      <c r="G354" t="s">
        <v>346</v>
      </c>
      <c r="H354" t="s">
        <v>423</v>
      </c>
      <c r="I354" t="s">
        <v>257</v>
      </c>
      <c r="J354" t="s">
        <v>1319</v>
      </c>
      <c r="K354" t="s">
        <v>257</v>
      </c>
      <c r="L354" t="s">
        <v>262</v>
      </c>
      <c r="M354" s="79" t="str">
        <f t="shared" si="6"/>
        <v>View on Google Map</v>
      </c>
    </row>
    <row r="355" spans="1:14" x14ac:dyDescent="0.2">
      <c r="A355">
        <v>140</v>
      </c>
      <c r="B355" t="s">
        <v>437</v>
      </c>
      <c r="C355" t="s">
        <v>257</v>
      </c>
      <c r="D355">
        <v>69.583333333333329</v>
      </c>
      <c r="E355">
        <v>-148.63333333333301</v>
      </c>
      <c r="F355">
        <v>145</v>
      </c>
      <c r="G355" t="s">
        <v>346</v>
      </c>
      <c r="H355" t="s">
        <v>438</v>
      </c>
      <c r="I355" t="s">
        <v>439</v>
      </c>
      <c r="J355" t="s">
        <v>1319</v>
      </c>
      <c r="K355" t="s">
        <v>257</v>
      </c>
      <c r="L355" t="s">
        <v>262</v>
      </c>
      <c r="M355" s="79" t="str">
        <f t="shared" si="6"/>
        <v>View on Google Map</v>
      </c>
    </row>
    <row r="356" spans="1:14" x14ac:dyDescent="0.2">
      <c r="A356">
        <v>247</v>
      </c>
      <c r="B356" t="s">
        <v>670</v>
      </c>
      <c r="C356" t="s">
        <v>1447</v>
      </c>
      <c r="D356">
        <v>68.687318124800001</v>
      </c>
      <c r="E356">
        <v>-150.043661294</v>
      </c>
      <c r="F356">
        <v>670</v>
      </c>
      <c r="G356" t="s">
        <v>346</v>
      </c>
      <c r="H356" t="s">
        <v>671</v>
      </c>
      <c r="I356" t="s">
        <v>257</v>
      </c>
      <c r="J356" t="s">
        <v>672</v>
      </c>
      <c r="K356" t="s">
        <v>257</v>
      </c>
      <c r="L356" t="s">
        <v>673</v>
      </c>
      <c r="M356" s="79" t="str">
        <f t="shared" si="6"/>
        <v>View on Google Map</v>
      </c>
      <c r="N356">
        <f t="shared" ref="N356:N387" si="7">VALUE(MID(H356,5,3))</f>
        <v>1</v>
      </c>
    </row>
    <row r="357" spans="1:14" x14ac:dyDescent="0.2">
      <c r="A357">
        <v>248</v>
      </c>
      <c r="B357" t="s">
        <v>674</v>
      </c>
      <c r="C357" t="s">
        <v>1448</v>
      </c>
      <c r="D357">
        <v>68.691799913400004</v>
      </c>
      <c r="E357">
        <v>-150.04995633499999</v>
      </c>
      <c r="F357">
        <v>670</v>
      </c>
      <c r="G357" t="s">
        <v>346</v>
      </c>
      <c r="H357" t="s">
        <v>675</v>
      </c>
      <c r="I357" t="s">
        <v>257</v>
      </c>
      <c r="J357" t="s">
        <v>672</v>
      </c>
      <c r="K357" t="s">
        <v>257</v>
      </c>
      <c r="L357" t="s">
        <v>673</v>
      </c>
      <c r="M357" s="79" t="str">
        <f t="shared" si="6"/>
        <v>View on Google Map</v>
      </c>
      <c r="N357">
        <f t="shared" si="7"/>
        <v>2</v>
      </c>
    </row>
    <row r="358" spans="1:14" x14ac:dyDescent="0.2">
      <c r="A358">
        <v>249</v>
      </c>
      <c r="B358" t="s">
        <v>676</v>
      </c>
      <c r="C358" t="s">
        <v>1449</v>
      </c>
      <c r="D358">
        <v>68.692272706200001</v>
      </c>
      <c r="E358">
        <v>-150.05393183499999</v>
      </c>
      <c r="F358">
        <v>670</v>
      </c>
      <c r="G358" t="s">
        <v>346</v>
      </c>
      <c r="H358" t="s">
        <v>677</v>
      </c>
      <c r="I358" t="s">
        <v>257</v>
      </c>
      <c r="J358" t="s">
        <v>672</v>
      </c>
      <c r="K358" t="s">
        <v>257</v>
      </c>
      <c r="L358" t="s">
        <v>673</v>
      </c>
      <c r="M358" s="79" t="str">
        <f t="shared" si="6"/>
        <v>View on Google Map</v>
      </c>
      <c r="N358">
        <f t="shared" si="7"/>
        <v>3</v>
      </c>
    </row>
    <row r="359" spans="1:14" x14ac:dyDescent="0.2">
      <c r="A359">
        <v>250</v>
      </c>
      <c r="B359" t="s">
        <v>678</v>
      </c>
      <c r="C359" t="s">
        <v>1450</v>
      </c>
      <c r="D359">
        <v>68.694180615799993</v>
      </c>
      <c r="E359">
        <v>-150.05828837300001</v>
      </c>
      <c r="F359">
        <v>670</v>
      </c>
      <c r="G359" t="s">
        <v>346</v>
      </c>
      <c r="H359" t="s">
        <v>679</v>
      </c>
      <c r="I359" t="s">
        <v>257</v>
      </c>
      <c r="J359" t="s">
        <v>672</v>
      </c>
      <c r="K359" t="s">
        <v>257</v>
      </c>
      <c r="L359" t="s">
        <v>673</v>
      </c>
      <c r="M359" s="79" t="str">
        <f t="shared" si="6"/>
        <v>View on Google Map</v>
      </c>
      <c r="N359">
        <f t="shared" si="7"/>
        <v>4</v>
      </c>
    </row>
    <row r="360" spans="1:14" x14ac:dyDescent="0.2">
      <c r="A360">
        <v>251</v>
      </c>
      <c r="B360" t="s">
        <v>680</v>
      </c>
      <c r="C360" t="s">
        <v>1451</v>
      </c>
      <c r="D360">
        <v>68.7077131315</v>
      </c>
      <c r="E360">
        <v>-150.04654580600001</v>
      </c>
      <c r="F360">
        <v>580</v>
      </c>
      <c r="G360" t="s">
        <v>346</v>
      </c>
      <c r="H360" t="s">
        <v>681</v>
      </c>
      <c r="I360" t="s">
        <v>257</v>
      </c>
      <c r="J360" t="s">
        <v>672</v>
      </c>
      <c r="K360" t="s">
        <v>257</v>
      </c>
      <c r="L360" t="s">
        <v>673</v>
      </c>
      <c r="M360" s="79" t="str">
        <f t="shared" si="6"/>
        <v>View on Google Map</v>
      </c>
      <c r="N360">
        <f t="shared" si="7"/>
        <v>5</v>
      </c>
    </row>
    <row r="361" spans="1:14" x14ac:dyDescent="0.2">
      <c r="A361">
        <v>252</v>
      </c>
      <c r="B361" t="s">
        <v>682</v>
      </c>
      <c r="C361" t="s">
        <v>1452</v>
      </c>
      <c r="D361">
        <v>68.713583961699996</v>
      </c>
      <c r="E361">
        <v>-150.03096474</v>
      </c>
      <c r="F361">
        <v>550</v>
      </c>
      <c r="G361" t="s">
        <v>346</v>
      </c>
      <c r="H361" t="s">
        <v>683</v>
      </c>
      <c r="I361" t="s">
        <v>257</v>
      </c>
      <c r="J361" t="s">
        <v>672</v>
      </c>
      <c r="K361" t="s">
        <v>257</v>
      </c>
      <c r="L361" t="s">
        <v>673</v>
      </c>
      <c r="M361" s="79" t="str">
        <f t="shared" si="6"/>
        <v>View on Google Map</v>
      </c>
      <c r="N361">
        <f t="shared" si="7"/>
        <v>6</v>
      </c>
    </row>
    <row r="362" spans="1:14" x14ac:dyDescent="0.2">
      <c r="A362">
        <v>253</v>
      </c>
      <c r="B362" t="s">
        <v>684</v>
      </c>
      <c r="C362" t="s">
        <v>1453</v>
      </c>
      <c r="D362">
        <v>68.717696468200003</v>
      </c>
      <c r="E362">
        <v>-150.03558023400001</v>
      </c>
      <c r="F362">
        <v>550</v>
      </c>
      <c r="G362" t="s">
        <v>346</v>
      </c>
      <c r="H362" t="s">
        <v>685</v>
      </c>
      <c r="I362" t="s">
        <v>257</v>
      </c>
      <c r="J362" t="s">
        <v>672</v>
      </c>
      <c r="K362" t="s">
        <v>257</v>
      </c>
      <c r="L362" t="s">
        <v>673</v>
      </c>
      <c r="M362" s="79" t="str">
        <f t="shared" si="6"/>
        <v>View on Google Map</v>
      </c>
      <c r="N362">
        <f t="shared" si="7"/>
        <v>7</v>
      </c>
    </row>
    <row r="363" spans="1:14" x14ac:dyDescent="0.2">
      <c r="A363">
        <v>254</v>
      </c>
      <c r="B363" t="s">
        <v>686</v>
      </c>
      <c r="C363" t="s">
        <v>1454</v>
      </c>
      <c r="D363">
        <v>68.724625849299997</v>
      </c>
      <c r="E363">
        <v>-150.02664640699999</v>
      </c>
      <c r="F363">
        <v>520</v>
      </c>
      <c r="G363" t="s">
        <v>346</v>
      </c>
      <c r="H363" t="s">
        <v>687</v>
      </c>
      <c r="I363" t="s">
        <v>257</v>
      </c>
      <c r="J363" t="s">
        <v>672</v>
      </c>
      <c r="K363" t="s">
        <v>257</v>
      </c>
      <c r="L363" t="s">
        <v>673</v>
      </c>
      <c r="M363" s="79" t="str">
        <f t="shared" si="6"/>
        <v>View on Google Map</v>
      </c>
      <c r="N363">
        <f t="shared" si="7"/>
        <v>8</v>
      </c>
    </row>
    <row r="364" spans="1:14" x14ac:dyDescent="0.2">
      <c r="A364">
        <v>255</v>
      </c>
      <c r="B364" t="s">
        <v>688</v>
      </c>
      <c r="C364" t="s">
        <v>1455</v>
      </c>
      <c r="D364">
        <v>68.728073916699998</v>
      </c>
      <c r="E364">
        <v>-150.03359923599999</v>
      </c>
      <c r="F364">
        <v>520</v>
      </c>
      <c r="G364" t="s">
        <v>346</v>
      </c>
      <c r="H364" t="s">
        <v>689</v>
      </c>
      <c r="I364" t="s">
        <v>257</v>
      </c>
      <c r="J364" t="s">
        <v>672</v>
      </c>
      <c r="K364" t="s">
        <v>257</v>
      </c>
      <c r="L364" t="s">
        <v>673</v>
      </c>
      <c r="M364" s="79" t="str">
        <f t="shared" si="6"/>
        <v>View on Google Map</v>
      </c>
      <c r="N364">
        <f t="shared" si="7"/>
        <v>9</v>
      </c>
    </row>
    <row r="365" spans="1:14" x14ac:dyDescent="0.2">
      <c r="A365">
        <v>256</v>
      </c>
      <c r="B365" t="s">
        <v>690</v>
      </c>
      <c r="C365" t="s">
        <v>1456</v>
      </c>
      <c r="D365">
        <v>68.701700654700005</v>
      </c>
      <c r="E365">
        <v>-149.74902999599999</v>
      </c>
      <c r="F365">
        <v>760</v>
      </c>
      <c r="G365" t="s">
        <v>346</v>
      </c>
      <c r="H365" t="s">
        <v>691</v>
      </c>
      <c r="I365" t="s">
        <v>257</v>
      </c>
      <c r="J365" t="s">
        <v>672</v>
      </c>
      <c r="K365" t="s">
        <v>257</v>
      </c>
      <c r="L365" t="s">
        <v>673</v>
      </c>
      <c r="M365" s="79" t="str">
        <f t="shared" si="6"/>
        <v>View on Google Map</v>
      </c>
      <c r="N365">
        <f t="shared" si="7"/>
        <v>10</v>
      </c>
    </row>
    <row r="366" spans="1:14" x14ac:dyDescent="0.2">
      <c r="A366">
        <v>257</v>
      </c>
      <c r="B366" t="s">
        <v>692</v>
      </c>
      <c r="C366" t="s">
        <v>1457</v>
      </c>
      <c r="D366">
        <v>68.701945515000006</v>
      </c>
      <c r="E366">
        <v>-149.745520981</v>
      </c>
      <c r="F366">
        <v>760</v>
      </c>
      <c r="G366" t="s">
        <v>346</v>
      </c>
      <c r="H366" t="s">
        <v>693</v>
      </c>
      <c r="I366" t="s">
        <v>257</v>
      </c>
      <c r="J366" t="s">
        <v>672</v>
      </c>
      <c r="K366" t="s">
        <v>257</v>
      </c>
      <c r="L366" t="s">
        <v>673</v>
      </c>
      <c r="M366" s="79" t="str">
        <f t="shared" si="6"/>
        <v>View on Google Map</v>
      </c>
      <c r="N366">
        <f t="shared" si="7"/>
        <v>11</v>
      </c>
    </row>
    <row r="367" spans="1:14" x14ac:dyDescent="0.2">
      <c r="A367">
        <v>258</v>
      </c>
      <c r="B367" t="s">
        <v>694</v>
      </c>
      <c r="C367" t="s">
        <v>1458</v>
      </c>
      <c r="D367">
        <v>68.704802601699996</v>
      </c>
      <c r="E367">
        <v>-149.73409678600001</v>
      </c>
      <c r="F367">
        <v>730</v>
      </c>
      <c r="G367" t="s">
        <v>346</v>
      </c>
      <c r="H367" t="s">
        <v>695</v>
      </c>
      <c r="I367" t="s">
        <v>257</v>
      </c>
      <c r="J367" t="s">
        <v>672</v>
      </c>
      <c r="K367" t="s">
        <v>257</v>
      </c>
      <c r="L367" t="s">
        <v>673</v>
      </c>
      <c r="M367" s="79" t="str">
        <f t="shared" si="6"/>
        <v>View on Google Map</v>
      </c>
      <c r="N367">
        <f t="shared" si="7"/>
        <v>12</v>
      </c>
    </row>
    <row r="368" spans="1:14" x14ac:dyDescent="0.2">
      <c r="A368">
        <v>259</v>
      </c>
      <c r="B368" t="s">
        <v>696</v>
      </c>
      <c r="C368" t="s">
        <v>1459</v>
      </c>
      <c r="D368">
        <v>68.703579720799993</v>
      </c>
      <c r="E368">
        <v>-149.717697128</v>
      </c>
      <c r="F368">
        <v>690</v>
      </c>
      <c r="G368" t="s">
        <v>346</v>
      </c>
      <c r="H368" t="s">
        <v>697</v>
      </c>
      <c r="I368" t="s">
        <v>257</v>
      </c>
      <c r="J368" t="s">
        <v>672</v>
      </c>
      <c r="K368" t="s">
        <v>257</v>
      </c>
      <c r="L368" t="s">
        <v>673</v>
      </c>
      <c r="M368" s="79" t="str">
        <f t="shared" si="6"/>
        <v>View on Google Map</v>
      </c>
      <c r="N368">
        <f t="shared" si="7"/>
        <v>13</v>
      </c>
    </row>
    <row r="369" spans="1:14" x14ac:dyDescent="0.2">
      <c r="A369">
        <v>260</v>
      </c>
      <c r="B369" t="s">
        <v>698</v>
      </c>
      <c r="C369" t="s">
        <v>1460</v>
      </c>
      <c r="D369">
        <v>68.702004088500004</v>
      </c>
      <c r="E369">
        <v>-149.71011160800001</v>
      </c>
      <c r="F369">
        <v>650</v>
      </c>
      <c r="G369" t="s">
        <v>346</v>
      </c>
      <c r="H369" t="s">
        <v>699</v>
      </c>
      <c r="I369" t="s">
        <v>257</v>
      </c>
      <c r="J369" t="s">
        <v>672</v>
      </c>
      <c r="K369" t="s">
        <v>257</v>
      </c>
      <c r="L369" t="s">
        <v>673</v>
      </c>
      <c r="M369" s="79" t="str">
        <f t="shared" si="6"/>
        <v>View on Google Map</v>
      </c>
      <c r="N369">
        <f t="shared" si="7"/>
        <v>14</v>
      </c>
    </row>
    <row r="370" spans="1:14" x14ac:dyDescent="0.2">
      <c r="A370">
        <v>261</v>
      </c>
      <c r="B370" t="s">
        <v>700</v>
      </c>
      <c r="C370" t="s">
        <v>1461</v>
      </c>
      <c r="D370">
        <v>68.707978848899998</v>
      </c>
      <c r="E370">
        <v>-149.715105897</v>
      </c>
      <c r="F370">
        <v>650</v>
      </c>
      <c r="G370" t="s">
        <v>346</v>
      </c>
      <c r="H370" t="s">
        <v>701</v>
      </c>
      <c r="I370" t="s">
        <v>257</v>
      </c>
      <c r="J370" t="s">
        <v>672</v>
      </c>
      <c r="K370" t="s">
        <v>257</v>
      </c>
      <c r="L370" t="s">
        <v>673</v>
      </c>
      <c r="M370" s="79" t="str">
        <f t="shared" si="6"/>
        <v>View on Google Map</v>
      </c>
      <c r="N370">
        <f t="shared" si="7"/>
        <v>15</v>
      </c>
    </row>
    <row r="371" spans="1:14" x14ac:dyDescent="0.2">
      <c r="A371">
        <v>262</v>
      </c>
      <c r="B371" t="s">
        <v>702</v>
      </c>
      <c r="C371" t="s">
        <v>1462</v>
      </c>
      <c r="D371">
        <v>68.707847844300005</v>
      </c>
      <c r="E371">
        <v>-149.69962200099999</v>
      </c>
      <c r="F371">
        <v>650</v>
      </c>
      <c r="G371" t="s">
        <v>346</v>
      </c>
      <c r="H371" t="s">
        <v>703</v>
      </c>
      <c r="I371" t="s">
        <v>257</v>
      </c>
      <c r="J371" t="s">
        <v>672</v>
      </c>
      <c r="K371" t="s">
        <v>257</v>
      </c>
      <c r="L371" t="s">
        <v>673</v>
      </c>
      <c r="M371" s="79" t="str">
        <f t="shared" si="6"/>
        <v>View on Google Map</v>
      </c>
      <c r="N371">
        <f t="shared" si="7"/>
        <v>16</v>
      </c>
    </row>
    <row r="372" spans="1:14" x14ac:dyDescent="0.2">
      <c r="A372">
        <v>263</v>
      </c>
      <c r="B372" t="s">
        <v>704</v>
      </c>
      <c r="C372" t="s">
        <v>1463</v>
      </c>
      <c r="D372">
        <v>68.7041606871</v>
      </c>
      <c r="E372">
        <v>-149.68743035400001</v>
      </c>
      <c r="F372">
        <v>650</v>
      </c>
      <c r="G372" t="s">
        <v>346</v>
      </c>
      <c r="H372" t="s">
        <v>705</v>
      </c>
      <c r="I372" t="s">
        <v>257</v>
      </c>
      <c r="J372" t="s">
        <v>672</v>
      </c>
      <c r="K372" t="s">
        <v>257</v>
      </c>
      <c r="L372" t="s">
        <v>673</v>
      </c>
      <c r="M372" s="79" t="str">
        <f t="shared" si="6"/>
        <v>View on Google Map</v>
      </c>
      <c r="N372">
        <f t="shared" si="7"/>
        <v>17</v>
      </c>
    </row>
    <row r="373" spans="1:14" x14ac:dyDescent="0.2">
      <c r="A373">
        <v>264</v>
      </c>
      <c r="B373" t="s">
        <v>706</v>
      </c>
      <c r="C373" t="s">
        <v>1464</v>
      </c>
      <c r="D373">
        <v>68.699385523999993</v>
      </c>
      <c r="E373">
        <v>-149.69396666399999</v>
      </c>
      <c r="F373">
        <v>650</v>
      </c>
      <c r="G373" t="s">
        <v>346</v>
      </c>
      <c r="H373" t="s">
        <v>707</v>
      </c>
      <c r="I373" t="s">
        <v>257</v>
      </c>
      <c r="J373" t="s">
        <v>672</v>
      </c>
      <c r="K373" t="s">
        <v>257</v>
      </c>
      <c r="L373" t="s">
        <v>673</v>
      </c>
      <c r="M373" s="79" t="str">
        <f t="shared" si="6"/>
        <v>View on Google Map</v>
      </c>
      <c r="N373">
        <f t="shared" si="7"/>
        <v>18</v>
      </c>
    </row>
    <row r="374" spans="1:14" x14ac:dyDescent="0.2">
      <c r="A374">
        <v>265</v>
      </c>
      <c r="B374" t="s">
        <v>708</v>
      </c>
      <c r="C374" t="s">
        <v>1465</v>
      </c>
      <c r="D374">
        <v>68.7022801743</v>
      </c>
      <c r="E374">
        <v>-149.70382138400001</v>
      </c>
      <c r="F374">
        <v>650</v>
      </c>
      <c r="G374" t="s">
        <v>346</v>
      </c>
      <c r="H374" t="s">
        <v>709</v>
      </c>
      <c r="I374" t="s">
        <v>257</v>
      </c>
      <c r="J374" t="s">
        <v>672</v>
      </c>
      <c r="K374" t="s">
        <v>257</v>
      </c>
      <c r="L374" t="s">
        <v>673</v>
      </c>
      <c r="M374" s="79" t="str">
        <f t="shared" si="6"/>
        <v>View on Google Map</v>
      </c>
      <c r="N374">
        <f t="shared" si="7"/>
        <v>19</v>
      </c>
    </row>
    <row r="375" spans="1:14" x14ac:dyDescent="0.2">
      <c r="A375">
        <v>266</v>
      </c>
      <c r="B375" t="s">
        <v>710</v>
      </c>
      <c r="C375" t="s">
        <v>1466</v>
      </c>
      <c r="D375">
        <v>68.691324054399999</v>
      </c>
      <c r="E375">
        <v>-149.78520674699999</v>
      </c>
      <c r="F375">
        <v>650</v>
      </c>
      <c r="G375" t="s">
        <v>346</v>
      </c>
      <c r="H375" t="s">
        <v>711</v>
      </c>
      <c r="I375" t="s">
        <v>257</v>
      </c>
      <c r="J375" t="s">
        <v>672</v>
      </c>
      <c r="K375" t="s">
        <v>257</v>
      </c>
      <c r="L375" t="s">
        <v>673</v>
      </c>
      <c r="M375" s="79" t="str">
        <f t="shared" si="6"/>
        <v>View on Google Map</v>
      </c>
      <c r="N375">
        <f t="shared" si="7"/>
        <v>20</v>
      </c>
    </row>
    <row r="376" spans="1:14" x14ac:dyDescent="0.2">
      <c r="A376">
        <v>267</v>
      </c>
      <c r="B376" t="s">
        <v>712</v>
      </c>
      <c r="C376" t="s">
        <v>1467</v>
      </c>
      <c r="D376">
        <v>68.682528721799997</v>
      </c>
      <c r="E376">
        <v>-149.77156908800001</v>
      </c>
      <c r="F376">
        <v>630</v>
      </c>
      <c r="G376" t="s">
        <v>346</v>
      </c>
      <c r="H376" t="s">
        <v>713</v>
      </c>
      <c r="I376" t="s">
        <v>257</v>
      </c>
      <c r="J376" t="s">
        <v>672</v>
      </c>
      <c r="K376" t="s">
        <v>257</v>
      </c>
      <c r="L376" t="s">
        <v>673</v>
      </c>
      <c r="M376" s="79" t="str">
        <f t="shared" si="6"/>
        <v>View on Google Map</v>
      </c>
      <c r="N376">
        <f t="shared" si="7"/>
        <v>21</v>
      </c>
    </row>
    <row r="377" spans="1:14" x14ac:dyDescent="0.2">
      <c r="A377">
        <v>268</v>
      </c>
      <c r="B377" t="s">
        <v>714</v>
      </c>
      <c r="C377" t="s">
        <v>1468</v>
      </c>
      <c r="D377">
        <v>68.6833666064</v>
      </c>
      <c r="E377">
        <v>-149.78602037900001</v>
      </c>
      <c r="F377">
        <v>620</v>
      </c>
      <c r="G377" t="s">
        <v>346</v>
      </c>
      <c r="H377" t="s">
        <v>715</v>
      </c>
      <c r="I377" t="s">
        <v>257</v>
      </c>
      <c r="J377" t="s">
        <v>672</v>
      </c>
      <c r="K377" t="s">
        <v>257</v>
      </c>
      <c r="L377" t="s">
        <v>673</v>
      </c>
      <c r="M377" s="79" t="str">
        <f t="shared" si="6"/>
        <v>View on Google Map</v>
      </c>
      <c r="N377">
        <f t="shared" si="7"/>
        <v>22</v>
      </c>
    </row>
    <row r="378" spans="1:14" x14ac:dyDescent="0.2">
      <c r="A378">
        <v>269</v>
      </c>
      <c r="B378" t="s">
        <v>716</v>
      </c>
      <c r="C378" t="s">
        <v>1469</v>
      </c>
      <c r="D378">
        <v>68.685049484000004</v>
      </c>
      <c r="E378">
        <v>-149.801322572</v>
      </c>
      <c r="F378">
        <v>590</v>
      </c>
      <c r="G378" t="s">
        <v>346</v>
      </c>
      <c r="H378" t="s">
        <v>717</v>
      </c>
      <c r="I378" t="s">
        <v>257</v>
      </c>
      <c r="J378" t="s">
        <v>672</v>
      </c>
      <c r="K378" t="s">
        <v>257</v>
      </c>
      <c r="L378" t="s">
        <v>673</v>
      </c>
      <c r="M378" s="79" t="str">
        <f t="shared" si="6"/>
        <v>View on Google Map</v>
      </c>
      <c r="N378">
        <f t="shared" si="7"/>
        <v>23</v>
      </c>
    </row>
    <row r="379" spans="1:14" x14ac:dyDescent="0.2">
      <c r="A379">
        <v>270</v>
      </c>
      <c r="B379" t="s">
        <v>718</v>
      </c>
      <c r="C379" t="s">
        <v>1470</v>
      </c>
      <c r="D379">
        <v>68.6853960145</v>
      </c>
      <c r="E379">
        <v>-149.80798693200001</v>
      </c>
      <c r="F379">
        <v>590</v>
      </c>
      <c r="G379" t="s">
        <v>346</v>
      </c>
      <c r="H379" t="s">
        <v>719</v>
      </c>
      <c r="I379" t="s">
        <v>257</v>
      </c>
      <c r="J379" t="s">
        <v>672</v>
      </c>
      <c r="K379" t="s">
        <v>257</v>
      </c>
      <c r="L379" t="s">
        <v>673</v>
      </c>
      <c r="M379" s="79" t="str">
        <f t="shared" si="6"/>
        <v>View on Google Map</v>
      </c>
      <c r="N379">
        <f t="shared" si="7"/>
        <v>24</v>
      </c>
    </row>
    <row r="380" spans="1:14" x14ac:dyDescent="0.2">
      <c r="A380">
        <v>271</v>
      </c>
      <c r="B380" t="s">
        <v>720</v>
      </c>
      <c r="C380" t="s">
        <v>1471</v>
      </c>
      <c r="D380">
        <v>68.682885549900007</v>
      </c>
      <c r="E380">
        <v>-149.809163652</v>
      </c>
      <c r="F380">
        <v>590</v>
      </c>
      <c r="G380" t="s">
        <v>346</v>
      </c>
      <c r="H380" t="s">
        <v>721</v>
      </c>
      <c r="I380" t="s">
        <v>257</v>
      </c>
      <c r="J380" t="s">
        <v>672</v>
      </c>
      <c r="K380" t="s">
        <v>257</v>
      </c>
      <c r="L380" t="s">
        <v>673</v>
      </c>
      <c r="M380" s="79" t="str">
        <f t="shared" si="6"/>
        <v>View on Google Map</v>
      </c>
      <c r="N380">
        <f t="shared" si="7"/>
        <v>25</v>
      </c>
    </row>
    <row r="381" spans="1:14" x14ac:dyDescent="0.2">
      <c r="A381">
        <v>272</v>
      </c>
      <c r="B381" t="s">
        <v>722</v>
      </c>
      <c r="C381" t="s">
        <v>1472</v>
      </c>
      <c r="D381">
        <v>68.682270906200003</v>
      </c>
      <c r="E381">
        <v>-149.81202356599999</v>
      </c>
      <c r="F381" t="s">
        <v>257</v>
      </c>
      <c r="G381" t="s">
        <v>346</v>
      </c>
      <c r="H381" t="s">
        <v>723</v>
      </c>
      <c r="I381" t="s">
        <v>257</v>
      </c>
      <c r="J381" t="s">
        <v>672</v>
      </c>
      <c r="K381" t="s">
        <v>257</v>
      </c>
      <c r="L381" t="s">
        <v>673</v>
      </c>
      <c r="M381" s="79" t="str">
        <f t="shared" si="6"/>
        <v>View on Google Map</v>
      </c>
      <c r="N381">
        <f t="shared" si="7"/>
        <v>26</v>
      </c>
    </row>
    <row r="382" spans="1:14" x14ac:dyDescent="0.2">
      <c r="A382">
        <v>315</v>
      </c>
      <c r="B382" t="s">
        <v>778</v>
      </c>
      <c r="C382" t="s">
        <v>1473</v>
      </c>
      <c r="D382">
        <v>68.568206306199997</v>
      </c>
      <c r="E382">
        <v>-149.167395043</v>
      </c>
      <c r="F382" t="s">
        <v>257</v>
      </c>
      <c r="G382" t="s">
        <v>346</v>
      </c>
      <c r="H382" t="s">
        <v>779</v>
      </c>
      <c r="I382" t="s">
        <v>257</v>
      </c>
      <c r="J382" t="s">
        <v>672</v>
      </c>
      <c r="K382" t="s">
        <v>257</v>
      </c>
      <c r="L382" t="s">
        <v>673</v>
      </c>
      <c r="M382" s="79" t="str">
        <f t="shared" si="6"/>
        <v>View on Google Map</v>
      </c>
      <c r="N382">
        <f t="shared" si="7"/>
        <v>27</v>
      </c>
    </row>
    <row r="383" spans="1:14" x14ac:dyDescent="0.2">
      <c r="A383">
        <v>316</v>
      </c>
      <c r="B383" t="s">
        <v>780</v>
      </c>
      <c r="C383" t="s">
        <v>1474</v>
      </c>
      <c r="D383">
        <v>68.563566134699997</v>
      </c>
      <c r="E383">
        <v>-149.17548626199999</v>
      </c>
      <c r="F383" t="s">
        <v>257</v>
      </c>
      <c r="G383" t="s">
        <v>346</v>
      </c>
      <c r="H383" t="s">
        <v>781</v>
      </c>
      <c r="I383" t="s">
        <v>257</v>
      </c>
      <c r="J383" t="s">
        <v>672</v>
      </c>
      <c r="K383" t="s">
        <v>257</v>
      </c>
      <c r="L383" t="s">
        <v>673</v>
      </c>
      <c r="M383" s="79" t="str">
        <f t="shared" si="6"/>
        <v>View on Google Map</v>
      </c>
      <c r="N383">
        <f t="shared" si="7"/>
        <v>28</v>
      </c>
    </row>
    <row r="384" spans="1:14" x14ac:dyDescent="0.2">
      <c r="A384">
        <v>317</v>
      </c>
      <c r="B384" t="s">
        <v>782</v>
      </c>
      <c r="C384" t="s">
        <v>1475</v>
      </c>
      <c r="D384">
        <v>68.567753827800004</v>
      </c>
      <c r="E384">
        <v>-149.18255546</v>
      </c>
      <c r="F384" t="s">
        <v>257</v>
      </c>
      <c r="G384" t="s">
        <v>346</v>
      </c>
      <c r="H384" t="s">
        <v>783</v>
      </c>
      <c r="I384" t="s">
        <v>257</v>
      </c>
      <c r="J384" t="s">
        <v>672</v>
      </c>
      <c r="K384" t="s">
        <v>257</v>
      </c>
      <c r="L384" t="s">
        <v>673</v>
      </c>
      <c r="M384" s="79" t="str">
        <f t="shared" si="6"/>
        <v>View on Google Map</v>
      </c>
      <c r="N384">
        <f t="shared" si="7"/>
        <v>29</v>
      </c>
    </row>
    <row r="385" spans="1:14" x14ac:dyDescent="0.2">
      <c r="A385">
        <v>318</v>
      </c>
      <c r="B385" t="s">
        <v>784</v>
      </c>
      <c r="C385" t="s">
        <v>1476</v>
      </c>
      <c r="D385">
        <v>68.575143231300004</v>
      </c>
      <c r="E385">
        <v>-149.187493434</v>
      </c>
      <c r="F385">
        <v>899</v>
      </c>
      <c r="G385" t="s">
        <v>346</v>
      </c>
      <c r="H385" t="s">
        <v>785</v>
      </c>
      <c r="I385" t="s">
        <v>257</v>
      </c>
      <c r="J385" t="s">
        <v>672</v>
      </c>
      <c r="K385" t="s">
        <v>257</v>
      </c>
      <c r="L385" t="s">
        <v>673</v>
      </c>
      <c r="M385" s="79" t="str">
        <f t="shared" si="6"/>
        <v>View on Google Map</v>
      </c>
      <c r="N385">
        <f t="shared" si="7"/>
        <v>30</v>
      </c>
    </row>
    <row r="386" spans="1:14" x14ac:dyDescent="0.2">
      <c r="A386">
        <v>319</v>
      </c>
      <c r="B386" t="s">
        <v>786</v>
      </c>
      <c r="C386" t="s">
        <v>1477</v>
      </c>
      <c r="D386">
        <v>68.575979722100001</v>
      </c>
      <c r="E386">
        <v>-149.19939190100001</v>
      </c>
      <c r="F386" t="s">
        <v>257</v>
      </c>
      <c r="G386" t="s">
        <v>346</v>
      </c>
      <c r="H386" t="s">
        <v>787</v>
      </c>
      <c r="I386" t="s">
        <v>257</v>
      </c>
      <c r="J386" t="s">
        <v>672</v>
      </c>
      <c r="K386" t="s">
        <v>257</v>
      </c>
      <c r="L386" t="s">
        <v>673</v>
      </c>
      <c r="M386" s="79" t="str">
        <f t="shared" si="6"/>
        <v>View on Google Map</v>
      </c>
      <c r="N386">
        <f t="shared" si="7"/>
        <v>31</v>
      </c>
    </row>
    <row r="387" spans="1:14" x14ac:dyDescent="0.2">
      <c r="A387">
        <v>320</v>
      </c>
      <c r="B387" t="s">
        <v>788</v>
      </c>
      <c r="C387" t="s">
        <v>1478</v>
      </c>
      <c r="D387">
        <v>68.576887217199996</v>
      </c>
      <c r="E387">
        <v>-149.17782305899999</v>
      </c>
      <c r="F387">
        <v>891</v>
      </c>
      <c r="G387" t="s">
        <v>346</v>
      </c>
      <c r="H387" t="s">
        <v>789</v>
      </c>
      <c r="I387" t="s">
        <v>257</v>
      </c>
      <c r="J387" t="s">
        <v>672</v>
      </c>
      <c r="K387" t="s">
        <v>257</v>
      </c>
      <c r="L387" t="s">
        <v>673</v>
      </c>
      <c r="M387" s="79" t="str">
        <f t="shared" ref="M387:M450" si="8">HYPERLINK("http://maps.google.com/maps?q="&amp;D387&amp;","&amp;E387,"View on Google Map")</f>
        <v>View on Google Map</v>
      </c>
      <c r="N387">
        <f t="shared" si="7"/>
        <v>32</v>
      </c>
    </row>
    <row r="388" spans="1:14" x14ac:dyDescent="0.2">
      <c r="A388">
        <v>321</v>
      </c>
      <c r="B388" t="s">
        <v>790</v>
      </c>
      <c r="C388" t="s">
        <v>1479</v>
      </c>
      <c r="D388">
        <v>68.581215404199995</v>
      </c>
      <c r="E388">
        <v>-149.17874205800001</v>
      </c>
      <c r="F388">
        <v>891</v>
      </c>
      <c r="G388" t="s">
        <v>346</v>
      </c>
      <c r="H388" t="s">
        <v>791</v>
      </c>
      <c r="I388" t="s">
        <v>257</v>
      </c>
      <c r="J388" t="s">
        <v>672</v>
      </c>
      <c r="K388" t="s">
        <v>257</v>
      </c>
      <c r="L388" t="s">
        <v>673</v>
      </c>
      <c r="M388" s="79" t="str">
        <f t="shared" si="8"/>
        <v>View on Google Map</v>
      </c>
      <c r="N388">
        <f t="shared" ref="N388:N419" si="9">VALUE(MID(H388,5,3))</f>
        <v>33</v>
      </c>
    </row>
    <row r="389" spans="1:14" x14ac:dyDescent="0.2">
      <c r="A389">
        <v>322</v>
      </c>
      <c r="B389" t="s">
        <v>792</v>
      </c>
      <c r="C389" t="s">
        <v>1480</v>
      </c>
      <c r="D389">
        <v>68.587382761699999</v>
      </c>
      <c r="E389">
        <v>-149.144248847</v>
      </c>
      <c r="F389" t="s">
        <v>257</v>
      </c>
      <c r="G389" t="s">
        <v>346</v>
      </c>
      <c r="H389" t="s">
        <v>793</v>
      </c>
      <c r="I389" t="s">
        <v>257</v>
      </c>
      <c r="J389" t="s">
        <v>672</v>
      </c>
      <c r="K389" t="s">
        <v>257</v>
      </c>
      <c r="L389" t="s">
        <v>673</v>
      </c>
      <c r="M389" s="79" t="str">
        <f t="shared" si="8"/>
        <v>View on Google Map</v>
      </c>
      <c r="N389">
        <f t="shared" si="9"/>
        <v>34</v>
      </c>
    </row>
    <row r="390" spans="1:14" x14ac:dyDescent="0.2">
      <c r="A390">
        <v>323</v>
      </c>
      <c r="B390" t="s">
        <v>794</v>
      </c>
      <c r="C390" t="s">
        <v>1481</v>
      </c>
      <c r="D390">
        <v>68.548407480700007</v>
      </c>
      <c r="E390">
        <v>-150.03700547700001</v>
      </c>
      <c r="F390" t="s">
        <v>257</v>
      </c>
      <c r="G390" t="s">
        <v>346</v>
      </c>
      <c r="H390" t="s">
        <v>795</v>
      </c>
      <c r="I390" t="s">
        <v>257</v>
      </c>
      <c r="J390" t="s">
        <v>672</v>
      </c>
      <c r="K390" t="s">
        <v>257</v>
      </c>
      <c r="L390" t="s">
        <v>673</v>
      </c>
      <c r="M390" s="79" t="str">
        <f t="shared" si="8"/>
        <v>View on Google Map</v>
      </c>
      <c r="N390">
        <f t="shared" si="9"/>
        <v>35</v>
      </c>
    </row>
    <row r="391" spans="1:14" x14ac:dyDescent="0.2">
      <c r="A391">
        <v>324</v>
      </c>
      <c r="B391" t="s">
        <v>796</v>
      </c>
      <c r="C391" t="s">
        <v>1482</v>
      </c>
      <c r="D391">
        <v>68.550052273099993</v>
      </c>
      <c r="E391">
        <v>-150.02948327199999</v>
      </c>
      <c r="F391" t="s">
        <v>257</v>
      </c>
      <c r="G391" t="s">
        <v>346</v>
      </c>
      <c r="H391" t="s">
        <v>797</v>
      </c>
      <c r="I391" t="s">
        <v>257</v>
      </c>
      <c r="J391" t="s">
        <v>672</v>
      </c>
      <c r="K391" t="s">
        <v>257</v>
      </c>
      <c r="L391" t="s">
        <v>673</v>
      </c>
      <c r="M391" s="79" t="str">
        <f t="shared" si="8"/>
        <v>View on Google Map</v>
      </c>
      <c r="N391">
        <f t="shared" si="9"/>
        <v>36</v>
      </c>
    </row>
    <row r="392" spans="1:14" x14ac:dyDescent="0.2">
      <c r="A392">
        <v>325</v>
      </c>
      <c r="B392" t="s">
        <v>798</v>
      </c>
      <c r="C392" t="s">
        <v>1483</v>
      </c>
      <c r="D392">
        <v>68.5460242857</v>
      </c>
      <c r="E392">
        <v>-150.02463014</v>
      </c>
      <c r="F392" t="s">
        <v>257</v>
      </c>
      <c r="G392" t="s">
        <v>346</v>
      </c>
      <c r="H392" t="s">
        <v>799</v>
      </c>
      <c r="I392" t="s">
        <v>257</v>
      </c>
      <c r="J392" t="s">
        <v>672</v>
      </c>
      <c r="K392" t="s">
        <v>257</v>
      </c>
      <c r="L392" t="s">
        <v>673</v>
      </c>
      <c r="M392" s="79" t="str">
        <f t="shared" si="8"/>
        <v>View on Google Map</v>
      </c>
      <c r="N392">
        <f t="shared" si="9"/>
        <v>37</v>
      </c>
    </row>
    <row r="393" spans="1:14" x14ac:dyDescent="0.2">
      <c r="A393">
        <v>326</v>
      </c>
      <c r="B393" t="s">
        <v>800</v>
      </c>
      <c r="C393" t="s">
        <v>1484</v>
      </c>
      <c r="D393">
        <v>68.550135830100004</v>
      </c>
      <c r="E393">
        <v>-150.01499602000001</v>
      </c>
      <c r="F393" t="s">
        <v>257</v>
      </c>
      <c r="G393" t="s">
        <v>346</v>
      </c>
      <c r="H393" t="s">
        <v>801</v>
      </c>
      <c r="I393" t="s">
        <v>257</v>
      </c>
      <c r="J393" t="s">
        <v>672</v>
      </c>
      <c r="K393" t="s">
        <v>257</v>
      </c>
      <c r="L393" t="s">
        <v>673</v>
      </c>
      <c r="M393" s="79" t="str">
        <f t="shared" si="8"/>
        <v>View on Google Map</v>
      </c>
      <c r="N393">
        <f t="shared" si="9"/>
        <v>38</v>
      </c>
    </row>
    <row r="394" spans="1:14" x14ac:dyDescent="0.2">
      <c r="A394">
        <v>327</v>
      </c>
      <c r="B394" t="s">
        <v>802</v>
      </c>
      <c r="C394" t="s">
        <v>1485</v>
      </c>
      <c r="D394">
        <v>68.556356553000001</v>
      </c>
      <c r="E394">
        <v>-150.01283142599999</v>
      </c>
      <c r="F394" t="s">
        <v>257</v>
      </c>
      <c r="G394" t="s">
        <v>346</v>
      </c>
      <c r="H394" t="s">
        <v>803</v>
      </c>
      <c r="I394" t="s">
        <v>257</v>
      </c>
      <c r="J394" t="s">
        <v>672</v>
      </c>
      <c r="K394" t="s">
        <v>257</v>
      </c>
      <c r="L394" t="s">
        <v>673</v>
      </c>
      <c r="M394" s="79" t="str">
        <f t="shared" si="8"/>
        <v>View on Google Map</v>
      </c>
      <c r="N394">
        <f t="shared" si="9"/>
        <v>39</v>
      </c>
    </row>
    <row r="395" spans="1:14" x14ac:dyDescent="0.2">
      <c r="A395">
        <v>328</v>
      </c>
      <c r="B395" t="s">
        <v>804</v>
      </c>
      <c r="C395" t="s">
        <v>1486</v>
      </c>
      <c r="D395">
        <v>68.565564884200001</v>
      </c>
      <c r="E395">
        <v>-150.00164362699999</v>
      </c>
      <c r="F395" t="s">
        <v>257</v>
      </c>
      <c r="G395" t="s">
        <v>346</v>
      </c>
      <c r="H395" t="s">
        <v>805</v>
      </c>
      <c r="I395" t="s">
        <v>257</v>
      </c>
      <c r="J395" t="s">
        <v>672</v>
      </c>
      <c r="K395" t="s">
        <v>257</v>
      </c>
      <c r="L395" t="s">
        <v>673</v>
      </c>
      <c r="M395" s="79" t="str">
        <f t="shared" si="8"/>
        <v>View on Google Map</v>
      </c>
      <c r="N395">
        <f t="shared" si="9"/>
        <v>40</v>
      </c>
    </row>
    <row r="396" spans="1:14" x14ac:dyDescent="0.2">
      <c r="A396">
        <v>329</v>
      </c>
      <c r="B396" t="s">
        <v>806</v>
      </c>
      <c r="C396" t="s">
        <v>1487</v>
      </c>
      <c r="D396">
        <v>68.567838099200003</v>
      </c>
      <c r="E396">
        <v>-149.99849875500001</v>
      </c>
      <c r="F396" t="s">
        <v>257</v>
      </c>
      <c r="G396" t="s">
        <v>346</v>
      </c>
      <c r="H396" t="s">
        <v>807</v>
      </c>
      <c r="I396" t="s">
        <v>257</v>
      </c>
      <c r="J396" t="s">
        <v>672</v>
      </c>
      <c r="K396" t="s">
        <v>257</v>
      </c>
      <c r="L396" t="s">
        <v>673</v>
      </c>
      <c r="M396" s="79" t="str">
        <f t="shared" si="8"/>
        <v>View on Google Map</v>
      </c>
      <c r="N396">
        <f t="shared" si="9"/>
        <v>41</v>
      </c>
    </row>
    <row r="397" spans="1:14" x14ac:dyDescent="0.2">
      <c r="A397">
        <v>330</v>
      </c>
      <c r="B397" t="s">
        <v>808</v>
      </c>
      <c r="C397" t="s">
        <v>1488</v>
      </c>
      <c r="D397">
        <v>68.5855663241</v>
      </c>
      <c r="E397">
        <v>-149.98167511</v>
      </c>
      <c r="F397" t="s">
        <v>257</v>
      </c>
      <c r="G397" t="s">
        <v>346</v>
      </c>
      <c r="H397" t="s">
        <v>809</v>
      </c>
      <c r="I397" t="s">
        <v>257</v>
      </c>
      <c r="J397" t="s">
        <v>672</v>
      </c>
      <c r="K397" t="s">
        <v>257</v>
      </c>
      <c r="L397" t="s">
        <v>673</v>
      </c>
      <c r="M397" s="79" t="str">
        <f t="shared" si="8"/>
        <v>View on Google Map</v>
      </c>
      <c r="N397">
        <f t="shared" si="9"/>
        <v>42</v>
      </c>
    </row>
    <row r="398" spans="1:14" x14ac:dyDescent="0.2">
      <c r="A398">
        <v>331</v>
      </c>
      <c r="B398" t="s">
        <v>810</v>
      </c>
      <c r="C398" t="s">
        <v>1489</v>
      </c>
      <c r="D398">
        <v>68.534049837699996</v>
      </c>
      <c r="E398">
        <v>-149.157309078</v>
      </c>
      <c r="F398">
        <v>926</v>
      </c>
      <c r="G398" t="s">
        <v>346</v>
      </c>
      <c r="H398" t="s">
        <v>811</v>
      </c>
      <c r="I398" t="s">
        <v>257</v>
      </c>
      <c r="J398" t="s">
        <v>672</v>
      </c>
      <c r="K398" t="s">
        <v>257</v>
      </c>
      <c r="L398" t="s">
        <v>673</v>
      </c>
      <c r="M398" s="79" t="str">
        <f t="shared" si="8"/>
        <v>View on Google Map</v>
      </c>
      <c r="N398">
        <f t="shared" si="9"/>
        <v>43</v>
      </c>
    </row>
    <row r="399" spans="1:14" x14ac:dyDescent="0.2">
      <c r="A399">
        <v>332</v>
      </c>
      <c r="B399" t="s">
        <v>812</v>
      </c>
      <c r="C399" t="s">
        <v>1490</v>
      </c>
      <c r="D399">
        <v>68.533584622000006</v>
      </c>
      <c r="E399">
        <v>-149.16705049699999</v>
      </c>
      <c r="F399" t="s">
        <v>257</v>
      </c>
      <c r="G399" t="s">
        <v>346</v>
      </c>
      <c r="H399" t="s">
        <v>813</v>
      </c>
      <c r="I399" t="s">
        <v>257</v>
      </c>
      <c r="J399" t="s">
        <v>672</v>
      </c>
      <c r="K399" t="s">
        <v>257</v>
      </c>
      <c r="L399" t="s">
        <v>673</v>
      </c>
      <c r="M399" s="79" t="str">
        <f t="shared" si="8"/>
        <v>View on Google Map</v>
      </c>
      <c r="N399">
        <f t="shared" si="9"/>
        <v>44</v>
      </c>
    </row>
    <row r="400" spans="1:14" x14ac:dyDescent="0.2">
      <c r="A400">
        <v>333</v>
      </c>
      <c r="B400" t="s">
        <v>814</v>
      </c>
      <c r="C400" t="s">
        <v>1491</v>
      </c>
      <c r="D400">
        <v>68.533269411600003</v>
      </c>
      <c r="E400">
        <v>-149.19565723900001</v>
      </c>
      <c r="F400">
        <v>899</v>
      </c>
      <c r="G400" t="s">
        <v>346</v>
      </c>
      <c r="H400" t="s">
        <v>815</v>
      </c>
      <c r="I400" t="s">
        <v>257</v>
      </c>
      <c r="J400" t="s">
        <v>672</v>
      </c>
      <c r="K400" t="s">
        <v>257</v>
      </c>
      <c r="L400" t="s">
        <v>673</v>
      </c>
      <c r="M400" s="79" t="str">
        <f t="shared" si="8"/>
        <v>View on Google Map</v>
      </c>
      <c r="N400">
        <f t="shared" si="9"/>
        <v>45</v>
      </c>
    </row>
    <row r="401" spans="1:14" x14ac:dyDescent="0.2">
      <c r="A401">
        <v>335</v>
      </c>
      <c r="B401" t="s">
        <v>816</v>
      </c>
      <c r="C401" t="s">
        <v>1492</v>
      </c>
      <c r="D401">
        <v>68.516771954500001</v>
      </c>
      <c r="E401">
        <v>-150.05742084799999</v>
      </c>
      <c r="F401" t="s">
        <v>257</v>
      </c>
      <c r="G401" t="s">
        <v>346</v>
      </c>
      <c r="H401" t="s">
        <v>817</v>
      </c>
      <c r="I401" t="s">
        <v>257</v>
      </c>
      <c r="J401" t="s">
        <v>672</v>
      </c>
      <c r="K401" t="s">
        <v>257</v>
      </c>
      <c r="L401" t="s">
        <v>673</v>
      </c>
      <c r="M401" s="79" t="str">
        <f t="shared" si="8"/>
        <v>View on Google Map</v>
      </c>
      <c r="N401">
        <f t="shared" si="9"/>
        <v>47</v>
      </c>
    </row>
    <row r="402" spans="1:14" x14ac:dyDescent="0.2">
      <c r="A402">
        <v>336</v>
      </c>
      <c r="B402" t="s">
        <v>818</v>
      </c>
      <c r="C402" t="s">
        <v>1493</v>
      </c>
      <c r="D402">
        <v>68.531484729400006</v>
      </c>
      <c r="E402">
        <v>-150.04821666999999</v>
      </c>
      <c r="F402" t="s">
        <v>257</v>
      </c>
      <c r="G402" t="s">
        <v>346</v>
      </c>
      <c r="H402" t="s">
        <v>819</v>
      </c>
      <c r="I402" t="s">
        <v>257</v>
      </c>
      <c r="J402" t="s">
        <v>672</v>
      </c>
      <c r="K402" t="s">
        <v>257</v>
      </c>
      <c r="L402" t="s">
        <v>673</v>
      </c>
      <c r="M402" s="79" t="str">
        <f t="shared" si="8"/>
        <v>View on Google Map</v>
      </c>
      <c r="N402">
        <f t="shared" si="9"/>
        <v>48</v>
      </c>
    </row>
    <row r="403" spans="1:14" x14ac:dyDescent="0.2">
      <c r="A403">
        <v>337</v>
      </c>
      <c r="B403" t="s">
        <v>820</v>
      </c>
      <c r="C403" t="s">
        <v>1494</v>
      </c>
      <c r="D403">
        <v>68.525496449800002</v>
      </c>
      <c r="E403">
        <v>-150.03164010200001</v>
      </c>
      <c r="F403" t="s">
        <v>257</v>
      </c>
      <c r="G403" t="s">
        <v>346</v>
      </c>
      <c r="H403" t="s">
        <v>821</v>
      </c>
      <c r="I403" t="s">
        <v>257</v>
      </c>
      <c r="J403" t="s">
        <v>672</v>
      </c>
      <c r="K403" t="s">
        <v>257</v>
      </c>
      <c r="L403" t="s">
        <v>673</v>
      </c>
      <c r="M403" s="79" t="str">
        <f t="shared" si="8"/>
        <v>View on Google Map</v>
      </c>
      <c r="N403">
        <f t="shared" si="9"/>
        <v>49</v>
      </c>
    </row>
    <row r="404" spans="1:14" x14ac:dyDescent="0.2">
      <c r="A404">
        <v>338</v>
      </c>
      <c r="B404" t="s">
        <v>822</v>
      </c>
      <c r="C404" t="s">
        <v>1495</v>
      </c>
      <c r="D404">
        <v>68.522395926599998</v>
      </c>
      <c r="E404">
        <v>-150.02260567299999</v>
      </c>
      <c r="F404" t="s">
        <v>257</v>
      </c>
      <c r="G404" t="s">
        <v>346</v>
      </c>
      <c r="H404" t="s">
        <v>823</v>
      </c>
      <c r="I404" t="s">
        <v>257</v>
      </c>
      <c r="J404" t="s">
        <v>672</v>
      </c>
      <c r="K404" t="s">
        <v>257</v>
      </c>
      <c r="L404" t="s">
        <v>673</v>
      </c>
      <c r="M404" s="79" t="str">
        <f t="shared" si="8"/>
        <v>View on Google Map</v>
      </c>
      <c r="N404">
        <f t="shared" si="9"/>
        <v>50</v>
      </c>
    </row>
    <row r="405" spans="1:14" x14ac:dyDescent="0.2">
      <c r="A405">
        <v>339</v>
      </c>
      <c r="B405" t="s">
        <v>824</v>
      </c>
      <c r="C405" t="s">
        <v>1496</v>
      </c>
      <c r="D405">
        <v>68.574095052399997</v>
      </c>
      <c r="E405">
        <v>-149.97662969199999</v>
      </c>
      <c r="F405" t="s">
        <v>257</v>
      </c>
      <c r="G405" t="s">
        <v>346</v>
      </c>
      <c r="H405" t="s">
        <v>825</v>
      </c>
      <c r="I405" t="s">
        <v>257</v>
      </c>
      <c r="J405" t="s">
        <v>672</v>
      </c>
      <c r="K405" t="s">
        <v>257</v>
      </c>
      <c r="L405" t="s">
        <v>673</v>
      </c>
      <c r="M405" s="79" t="str">
        <f t="shared" si="8"/>
        <v>View on Google Map</v>
      </c>
      <c r="N405">
        <f t="shared" si="9"/>
        <v>51</v>
      </c>
    </row>
    <row r="406" spans="1:14" x14ac:dyDescent="0.2">
      <c r="A406">
        <v>340</v>
      </c>
      <c r="B406" t="s">
        <v>826</v>
      </c>
      <c r="C406" t="s">
        <v>1497</v>
      </c>
      <c r="D406">
        <v>68.571671305899997</v>
      </c>
      <c r="E406">
        <v>-149.972667672</v>
      </c>
      <c r="F406" t="s">
        <v>257</v>
      </c>
      <c r="G406" t="s">
        <v>346</v>
      </c>
      <c r="H406" t="s">
        <v>827</v>
      </c>
      <c r="I406" t="s">
        <v>257</v>
      </c>
      <c r="J406" t="s">
        <v>672</v>
      </c>
      <c r="K406" t="s">
        <v>257</v>
      </c>
      <c r="L406" t="s">
        <v>673</v>
      </c>
      <c r="M406" s="79" t="str">
        <f t="shared" si="8"/>
        <v>View on Google Map</v>
      </c>
      <c r="N406">
        <f t="shared" si="9"/>
        <v>52</v>
      </c>
    </row>
    <row r="407" spans="1:14" x14ac:dyDescent="0.2">
      <c r="A407">
        <v>341</v>
      </c>
      <c r="B407" t="s">
        <v>828</v>
      </c>
      <c r="C407" t="s">
        <v>1498</v>
      </c>
      <c r="D407">
        <v>68.562791718200003</v>
      </c>
      <c r="E407">
        <v>-149.977791473</v>
      </c>
      <c r="F407" t="s">
        <v>257</v>
      </c>
      <c r="G407" t="s">
        <v>346</v>
      </c>
      <c r="H407" t="s">
        <v>829</v>
      </c>
      <c r="I407" t="s">
        <v>257</v>
      </c>
      <c r="J407" t="s">
        <v>672</v>
      </c>
      <c r="K407" t="s">
        <v>257</v>
      </c>
      <c r="L407" t="s">
        <v>673</v>
      </c>
      <c r="M407" s="79" t="str">
        <f t="shared" si="8"/>
        <v>View on Google Map</v>
      </c>
      <c r="N407">
        <f t="shared" si="9"/>
        <v>53</v>
      </c>
    </row>
    <row r="408" spans="1:14" x14ac:dyDescent="0.2">
      <c r="A408">
        <v>342</v>
      </c>
      <c r="B408" t="s">
        <v>830</v>
      </c>
      <c r="C408" t="s">
        <v>1499</v>
      </c>
      <c r="D408">
        <v>68.556077412199997</v>
      </c>
      <c r="E408">
        <v>-149.93361884199999</v>
      </c>
      <c r="F408" t="s">
        <v>257</v>
      </c>
      <c r="G408" t="s">
        <v>346</v>
      </c>
      <c r="H408" t="s">
        <v>831</v>
      </c>
      <c r="I408" t="s">
        <v>257</v>
      </c>
      <c r="J408" t="s">
        <v>672</v>
      </c>
      <c r="K408" t="s">
        <v>257</v>
      </c>
      <c r="L408" t="s">
        <v>673</v>
      </c>
      <c r="M408" s="79" t="str">
        <f t="shared" si="8"/>
        <v>View on Google Map</v>
      </c>
      <c r="N408">
        <f t="shared" si="9"/>
        <v>54</v>
      </c>
    </row>
    <row r="409" spans="1:14" x14ac:dyDescent="0.2">
      <c r="A409">
        <v>343</v>
      </c>
      <c r="B409" t="s">
        <v>832</v>
      </c>
      <c r="C409" t="s">
        <v>1500</v>
      </c>
      <c r="D409">
        <v>68.567959712100006</v>
      </c>
      <c r="E409">
        <v>-149.89938475599999</v>
      </c>
      <c r="F409" t="s">
        <v>257</v>
      </c>
      <c r="G409" t="s">
        <v>346</v>
      </c>
      <c r="H409" t="s">
        <v>833</v>
      </c>
      <c r="I409" t="s">
        <v>257</v>
      </c>
      <c r="J409" t="s">
        <v>672</v>
      </c>
      <c r="K409" t="s">
        <v>257</v>
      </c>
      <c r="L409" t="s">
        <v>673</v>
      </c>
      <c r="M409" s="79" t="str">
        <f t="shared" si="8"/>
        <v>View on Google Map</v>
      </c>
      <c r="N409">
        <f t="shared" si="9"/>
        <v>55</v>
      </c>
    </row>
    <row r="410" spans="1:14" x14ac:dyDescent="0.2">
      <c r="A410">
        <v>344</v>
      </c>
      <c r="B410" t="s">
        <v>834</v>
      </c>
      <c r="C410" t="s">
        <v>1501</v>
      </c>
      <c r="D410">
        <v>68.615854386999999</v>
      </c>
      <c r="E410">
        <v>-149.123111674</v>
      </c>
      <c r="F410" t="s">
        <v>257</v>
      </c>
      <c r="G410" t="s">
        <v>346</v>
      </c>
      <c r="H410" t="s">
        <v>835</v>
      </c>
      <c r="I410" t="s">
        <v>257</v>
      </c>
      <c r="J410" t="s">
        <v>672</v>
      </c>
      <c r="K410" t="s">
        <v>257</v>
      </c>
      <c r="L410" t="s">
        <v>673</v>
      </c>
      <c r="M410" s="79" t="str">
        <f t="shared" si="8"/>
        <v>View on Google Map</v>
      </c>
      <c r="N410">
        <f t="shared" si="9"/>
        <v>56</v>
      </c>
    </row>
    <row r="411" spans="1:14" x14ac:dyDescent="0.2">
      <c r="A411">
        <v>345</v>
      </c>
      <c r="B411" t="s">
        <v>836</v>
      </c>
      <c r="C411" t="s">
        <v>1502</v>
      </c>
      <c r="D411">
        <v>68.622759303600006</v>
      </c>
      <c r="E411">
        <v>-149.15087640600001</v>
      </c>
      <c r="F411">
        <v>861</v>
      </c>
      <c r="G411" t="s">
        <v>346</v>
      </c>
      <c r="H411" t="s">
        <v>837</v>
      </c>
      <c r="I411" t="s">
        <v>257</v>
      </c>
      <c r="J411" t="s">
        <v>672</v>
      </c>
      <c r="K411" t="s">
        <v>257</v>
      </c>
      <c r="L411" t="s">
        <v>673</v>
      </c>
      <c r="M411" s="79" t="str">
        <f t="shared" si="8"/>
        <v>View on Google Map</v>
      </c>
      <c r="N411">
        <f t="shared" si="9"/>
        <v>57</v>
      </c>
    </row>
    <row r="412" spans="1:14" x14ac:dyDescent="0.2">
      <c r="A412">
        <v>346</v>
      </c>
      <c r="B412" t="s">
        <v>838</v>
      </c>
      <c r="C412" t="s">
        <v>1503</v>
      </c>
      <c r="D412">
        <v>68.625381351599998</v>
      </c>
      <c r="E412">
        <v>-149.13918719200001</v>
      </c>
      <c r="F412">
        <v>877</v>
      </c>
      <c r="G412" t="s">
        <v>346</v>
      </c>
      <c r="H412" t="s">
        <v>839</v>
      </c>
      <c r="I412" t="s">
        <v>257</v>
      </c>
      <c r="J412" t="s">
        <v>672</v>
      </c>
      <c r="K412" t="s">
        <v>257</v>
      </c>
      <c r="L412" t="s">
        <v>673</v>
      </c>
      <c r="M412" s="79" t="str">
        <f t="shared" si="8"/>
        <v>View on Google Map</v>
      </c>
      <c r="N412">
        <f t="shared" si="9"/>
        <v>58</v>
      </c>
    </row>
    <row r="413" spans="1:14" x14ac:dyDescent="0.2">
      <c r="A413">
        <v>347</v>
      </c>
      <c r="B413" t="s">
        <v>840</v>
      </c>
      <c r="C413" t="s">
        <v>1504</v>
      </c>
      <c r="D413">
        <v>68.630955107899993</v>
      </c>
      <c r="E413">
        <v>-149.161535972</v>
      </c>
      <c r="F413">
        <v>858</v>
      </c>
      <c r="G413" t="s">
        <v>346</v>
      </c>
      <c r="H413" t="s">
        <v>841</v>
      </c>
      <c r="I413" t="s">
        <v>257</v>
      </c>
      <c r="J413" t="s">
        <v>672</v>
      </c>
      <c r="K413" t="s">
        <v>257</v>
      </c>
      <c r="L413" t="s">
        <v>673</v>
      </c>
      <c r="M413" s="79" t="str">
        <f t="shared" si="8"/>
        <v>View on Google Map</v>
      </c>
      <c r="N413">
        <f t="shared" si="9"/>
        <v>59</v>
      </c>
    </row>
    <row r="414" spans="1:14" x14ac:dyDescent="0.2">
      <c r="A414">
        <v>348</v>
      </c>
      <c r="B414" t="s">
        <v>842</v>
      </c>
      <c r="C414" t="s">
        <v>1505</v>
      </c>
      <c r="D414">
        <v>68.636431312400006</v>
      </c>
      <c r="E414">
        <v>-149.14390222200001</v>
      </c>
      <c r="F414" t="s">
        <v>257</v>
      </c>
      <c r="G414" t="s">
        <v>346</v>
      </c>
      <c r="H414" t="s">
        <v>843</v>
      </c>
      <c r="I414" t="s">
        <v>257</v>
      </c>
      <c r="J414" t="s">
        <v>672</v>
      </c>
      <c r="K414" t="s">
        <v>257</v>
      </c>
      <c r="L414" t="s">
        <v>673</v>
      </c>
      <c r="M414" s="79" t="str">
        <f t="shared" si="8"/>
        <v>View on Google Map</v>
      </c>
      <c r="N414">
        <f t="shared" si="9"/>
        <v>60</v>
      </c>
    </row>
    <row r="415" spans="1:14" x14ac:dyDescent="0.2">
      <c r="A415">
        <v>349</v>
      </c>
      <c r="B415" t="s">
        <v>844</v>
      </c>
      <c r="C415" t="s">
        <v>1506</v>
      </c>
      <c r="D415">
        <v>68.638723598300004</v>
      </c>
      <c r="E415">
        <v>-149.17862426400001</v>
      </c>
      <c r="F415" t="s">
        <v>257</v>
      </c>
      <c r="G415" t="s">
        <v>346</v>
      </c>
      <c r="H415" t="s">
        <v>845</v>
      </c>
      <c r="I415" t="s">
        <v>257</v>
      </c>
      <c r="J415" t="s">
        <v>672</v>
      </c>
      <c r="K415" t="s">
        <v>257</v>
      </c>
      <c r="L415" t="s">
        <v>673</v>
      </c>
      <c r="M415" s="79" t="str">
        <f t="shared" si="8"/>
        <v>View on Google Map</v>
      </c>
      <c r="N415">
        <f t="shared" si="9"/>
        <v>61</v>
      </c>
    </row>
    <row r="416" spans="1:14" x14ac:dyDescent="0.2">
      <c r="A416">
        <v>350</v>
      </c>
      <c r="B416" t="s">
        <v>846</v>
      </c>
      <c r="C416" t="s">
        <v>1507</v>
      </c>
      <c r="D416">
        <v>68.634874735899999</v>
      </c>
      <c r="E416">
        <v>-149.193728236</v>
      </c>
      <c r="F416" t="s">
        <v>257</v>
      </c>
      <c r="G416" t="s">
        <v>346</v>
      </c>
      <c r="H416" t="s">
        <v>847</v>
      </c>
      <c r="I416" t="s">
        <v>257</v>
      </c>
      <c r="J416" t="s">
        <v>672</v>
      </c>
      <c r="K416" t="s">
        <v>257</v>
      </c>
      <c r="L416" t="s">
        <v>673</v>
      </c>
      <c r="M416" s="79" t="str">
        <f t="shared" si="8"/>
        <v>View on Google Map</v>
      </c>
      <c r="N416">
        <f t="shared" si="9"/>
        <v>62</v>
      </c>
    </row>
    <row r="417" spans="1:14" x14ac:dyDescent="0.2">
      <c r="A417">
        <v>351</v>
      </c>
      <c r="B417" t="s">
        <v>848</v>
      </c>
      <c r="C417" t="s">
        <v>1508</v>
      </c>
      <c r="D417">
        <v>68.630921065799996</v>
      </c>
      <c r="E417">
        <v>-149.19135200100001</v>
      </c>
      <c r="F417" t="s">
        <v>257</v>
      </c>
      <c r="G417" t="s">
        <v>346</v>
      </c>
      <c r="H417" t="s">
        <v>849</v>
      </c>
      <c r="I417" t="s">
        <v>257</v>
      </c>
      <c r="J417" t="s">
        <v>672</v>
      </c>
      <c r="K417" t="s">
        <v>257</v>
      </c>
      <c r="L417" t="s">
        <v>673</v>
      </c>
      <c r="M417" s="79" t="str">
        <f t="shared" si="8"/>
        <v>View on Google Map</v>
      </c>
      <c r="N417">
        <f t="shared" si="9"/>
        <v>63</v>
      </c>
    </row>
    <row r="418" spans="1:14" x14ac:dyDescent="0.2">
      <c r="A418">
        <v>352</v>
      </c>
      <c r="B418" t="s">
        <v>850</v>
      </c>
      <c r="C418" t="s">
        <v>1509</v>
      </c>
      <c r="D418">
        <v>68.635774522800006</v>
      </c>
      <c r="E418">
        <v>-149.20688041899999</v>
      </c>
      <c r="F418" t="s">
        <v>257</v>
      </c>
      <c r="G418" t="s">
        <v>346</v>
      </c>
      <c r="H418" t="s">
        <v>851</v>
      </c>
      <c r="I418" t="s">
        <v>257</v>
      </c>
      <c r="J418" t="s">
        <v>672</v>
      </c>
      <c r="K418" t="s">
        <v>257</v>
      </c>
      <c r="L418" t="s">
        <v>673</v>
      </c>
      <c r="M418" s="79" t="str">
        <f t="shared" si="8"/>
        <v>View on Google Map</v>
      </c>
      <c r="N418">
        <f t="shared" si="9"/>
        <v>64</v>
      </c>
    </row>
    <row r="419" spans="1:14" x14ac:dyDescent="0.2">
      <c r="A419">
        <v>353</v>
      </c>
      <c r="B419" t="s">
        <v>852</v>
      </c>
      <c r="C419" t="s">
        <v>1510</v>
      </c>
      <c r="D419">
        <v>68.585080002200002</v>
      </c>
      <c r="E419">
        <v>-149.208359645</v>
      </c>
      <c r="F419">
        <v>898</v>
      </c>
      <c r="G419" t="s">
        <v>346</v>
      </c>
      <c r="H419" t="s">
        <v>853</v>
      </c>
      <c r="I419" t="s">
        <v>257</v>
      </c>
      <c r="J419" t="s">
        <v>672</v>
      </c>
      <c r="K419" t="s">
        <v>257</v>
      </c>
      <c r="L419" t="s">
        <v>673</v>
      </c>
      <c r="M419" s="79" t="str">
        <f t="shared" si="8"/>
        <v>View on Google Map</v>
      </c>
      <c r="N419">
        <f t="shared" si="9"/>
        <v>65</v>
      </c>
    </row>
    <row r="420" spans="1:14" x14ac:dyDescent="0.2">
      <c r="A420">
        <v>354</v>
      </c>
      <c r="B420" t="s">
        <v>854</v>
      </c>
      <c r="C420" t="s">
        <v>1511</v>
      </c>
      <c r="D420">
        <v>68.583148055099997</v>
      </c>
      <c r="E420">
        <v>-149.19950362399999</v>
      </c>
      <c r="F420">
        <v>896</v>
      </c>
      <c r="G420" t="s">
        <v>346</v>
      </c>
      <c r="H420" t="s">
        <v>855</v>
      </c>
      <c r="I420" t="s">
        <v>257</v>
      </c>
      <c r="J420" t="s">
        <v>672</v>
      </c>
      <c r="K420" t="s">
        <v>257</v>
      </c>
      <c r="L420" t="s">
        <v>673</v>
      </c>
      <c r="M420" s="79" t="str">
        <f t="shared" si="8"/>
        <v>View on Google Map</v>
      </c>
      <c r="N420">
        <f t="shared" ref="N420:N434" si="10">VALUE(MID(H420,5,3))</f>
        <v>66</v>
      </c>
    </row>
    <row r="421" spans="1:14" x14ac:dyDescent="0.2">
      <c r="A421">
        <v>355</v>
      </c>
      <c r="B421" t="s">
        <v>856</v>
      </c>
      <c r="C421" t="s">
        <v>1512</v>
      </c>
      <c r="D421">
        <v>68.589302268899999</v>
      </c>
      <c r="E421">
        <v>-149.18432651699999</v>
      </c>
      <c r="F421">
        <v>880</v>
      </c>
      <c r="G421" t="s">
        <v>346</v>
      </c>
      <c r="H421" t="s">
        <v>857</v>
      </c>
      <c r="I421" t="s">
        <v>257</v>
      </c>
      <c r="J421" t="s">
        <v>672</v>
      </c>
      <c r="K421" t="s">
        <v>257</v>
      </c>
      <c r="L421" t="s">
        <v>673</v>
      </c>
      <c r="M421" s="79" t="str">
        <f t="shared" si="8"/>
        <v>View on Google Map</v>
      </c>
      <c r="N421">
        <f t="shared" si="10"/>
        <v>67</v>
      </c>
    </row>
    <row r="422" spans="1:14" x14ac:dyDescent="0.2">
      <c r="A422">
        <v>357</v>
      </c>
      <c r="B422" t="s">
        <v>858</v>
      </c>
      <c r="C422" t="s">
        <v>1513</v>
      </c>
      <c r="D422">
        <v>68.595953562800005</v>
      </c>
      <c r="E422">
        <v>-149.161045868</v>
      </c>
      <c r="F422" t="s">
        <v>257</v>
      </c>
      <c r="G422" t="s">
        <v>346</v>
      </c>
      <c r="H422" t="s">
        <v>859</v>
      </c>
      <c r="I422" t="s">
        <v>257</v>
      </c>
      <c r="J422" t="s">
        <v>672</v>
      </c>
      <c r="K422" t="s">
        <v>257</v>
      </c>
      <c r="L422" t="s">
        <v>673</v>
      </c>
      <c r="M422" s="79" t="str">
        <f t="shared" si="8"/>
        <v>View on Google Map</v>
      </c>
      <c r="N422">
        <f t="shared" si="10"/>
        <v>69</v>
      </c>
    </row>
    <row r="423" spans="1:14" x14ac:dyDescent="0.2">
      <c r="A423">
        <v>358</v>
      </c>
      <c r="B423" t="s">
        <v>860</v>
      </c>
      <c r="C423" t="s">
        <v>1514</v>
      </c>
      <c r="D423">
        <v>68.590721600400002</v>
      </c>
      <c r="E423">
        <v>-149.17612158099999</v>
      </c>
      <c r="F423" t="s">
        <v>257</v>
      </c>
      <c r="G423" t="s">
        <v>346</v>
      </c>
      <c r="H423" t="s">
        <v>861</v>
      </c>
      <c r="I423" t="s">
        <v>257</v>
      </c>
      <c r="J423" t="s">
        <v>672</v>
      </c>
      <c r="K423" t="s">
        <v>257</v>
      </c>
      <c r="L423" t="s">
        <v>673</v>
      </c>
      <c r="M423" s="79" t="str">
        <f t="shared" si="8"/>
        <v>View on Google Map</v>
      </c>
      <c r="N423">
        <f t="shared" si="10"/>
        <v>70</v>
      </c>
    </row>
    <row r="424" spans="1:14" x14ac:dyDescent="0.2">
      <c r="A424">
        <v>359</v>
      </c>
      <c r="B424" t="s">
        <v>862</v>
      </c>
      <c r="C424" t="s">
        <v>1515</v>
      </c>
      <c r="D424">
        <v>68.600362864999994</v>
      </c>
      <c r="E424">
        <v>-149.14055367099999</v>
      </c>
      <c r="F424" t="s">
        <v>257</v>
      </c>
      <c r="G424" t="s">
        <v>346</v>
      </c>
      <c r="H424" t="s">
        <v>863</v>
      </c>
      <c r="I424" t="s">
        <v>257</v>
      </c>
      <c r="J424" t="s">
        <v>672</v>
      </c>
      <c r="K424" t="s">
        <v>257</v>
      </c>
      <c r="L424" t="s">
        <v>673</v>
      </c>
      <c r="M424" s="79" t="str">
        <f t="shared" si="8"/>
        <v>View on Google Map</v>
      </c>
      <c r="N424">
        <f t="shared" si="10"/>
        <v>71</v>
      </c>
    </row>
    <row r="425" spans="1:14" x14ac:dyDescent="0.2">
      <c r="A425">
        <v>360</v>
      </c>
      <c r="B425" t="s">
        <v>864</v>
      </c>
      <c r="C425" t="s">
        <v>1516</v>
      </c>
      <c r="D425">
        <v>68.610380375800005</v>
      </c>
      <c r="E425">
        <v>-149.15074315300001</v>
      </c>
      <c r="F425" t="s">
        <v>257</v>
      </c>
      <c r="G425" t="s">
        <v>346</v>
      </c>
      <c r="H425" t="s">
        <v>865</v>
      </c>
      <c r="I425" t="s">
        <v>257</v>
      </c>
      <c r="J425" t="s">
        <v>672</v>
      </c>
      <c r="K425" t="s">
        <v>257</v>
      </c>
      <c r="L425" t="s">
        <v>673</v>
      </c>
      <c r="M425" s="79" t="str">
        <f t="shared" si="8"/>
        <v>View on Google Map</v>
      </c>
      <c r="N425">
        <f t="shared" si="10"/>
        <v>72</v>
      </c>
    </row>
    <row r="426" spans="1:14" x14ac:dyDescent="0.2">
      <c r="A426">
        <v>361</v>
      </c>
      <c r="B426" t="s">
        <v>866</v>
      </c>
      <c r="C426" t="s">
        <v>1517</v>
      </c>
      <c r="D426">
        <v>68.6163784405</v>
      </c>
      <c r="E426">
        <v>-149.16060521700001</v>
      </c>
      <c r="F426" t="s">
        <v>257</v>
      </c>
      <c r="G426" t="s">
        <v>346</v>
      </c>
      <c r="H426" t="s">
        <v>867</v>
      </c>
      <c r="I426" t="s">
        <v>257</v>
      </c>
      <c r="J426" t="s">
        <v>672</v>
      </c>
      <c r="K426" t="s">
        <v>257</v>
      </c>
      <c r="L426" t="s">
        <v>673</v>
      </c>
      <c r="M426" s="79" t="str">
        <f t="shared" si="8"/>
        <v>View on Google Map</v>
      </c>
      <c r="N426">
        <f t="shared" si="10"/>
        <v>73</v>
      </c>
    </row>
    <row r="427" spans="1:14" x14ac:dyDescent="0.2">
      <c r="A427">
        <v>362</v>
      </c>
      <c r="B427" t="s">
        <v>868</v>
      </c>
      <c r="C427" t="s">
        <v>1518</v>
      </c>
      <c r="D427">
        <v>68.617934232500005</v>
      </c>
      <c r="E427">
        <v>-149.18594585299999</v>
      </c>
      <c r="F427" t="s">
        <v>257</v>
      </c>
      <c r="G427" t="s">
        <v>346</v>
      </c>
      <c r="H427" t="s">
        <v>869</v>
      </c>
      <c r="I427" t="s">
        <v>257</v>
      </c>
      <c r="J427" t="s">
        <v>672</v>
      </c>
      <c r="K427" t="s">
        <v>257</v>
      </c>
      <c r="L427" t="s">
        <v>673</v>
      </c>
      <c r="M427" s="79" t="str">
        <f t="shared" si="8"/>
        <v>View on Google Map</v>
      </c>
      <c r="N427">
        <f t="shared" si="10"/>
        <v>74</v>
      </c>
    </row>
    <row r="428" spans="1:14" x14ac:dyDescent="0.2">
      <c r="A428">
        <v>363</v>
      </c>
      <c r="B428" t="s">
        <v>870</v>
      </c>
      <c r="C428" t="s">
        <v>1519</v>
      </c>
      <c r="D428">
        <v>68.614396448299999</v>
      </c>
      <c r="E428">
        <v>-149.19403818800001</v>
      </c>
      <c r="F428" t="s">
        <v>257</v>
      </c>
      <c r="G428" t="s">
        <v>346</v>
      </c>
      <c r="H428" t="s">
        <v>871</v>
      </c>
      <c r="I428" t="s">
        <v>257</v>
      </c>
      <c r="J428" t="s">
        <v>672</v>
      </c>
      <c r="K428" t="s">
        <v>257</v>
      </c>
      <c r="L428" t="s">
        <v>673</v>
      </c>
      <c r="M428" s="79" t="str">
        <f t="shared" si="8"/>
        <v>View on Google Map</v>
      </c>
      <c r="N428">
        <f t="shared" si="10"/>
        <v>75</v>
      </c>
    </row>
    <row r="429" spans="1:14" x14ac:dyDescent="0.2">
      <c r="A429">
        <v>364</v>
      </c>
      <c r="B429" t="s">
        <v>872</v>
      </c>
      <c r="C429" t="s">
        <v>1520</v>
      </c>
      <c r="D429">
        <v>68.694256581000005</v>
      </c>
      <c r="E429">
        <v>-149.73679655699999</v>
      </c>
      <c r="F429" t="s">
        <v>257</v>
      </c>
      <c r="G429" t="s">
        <v>346</v>
      </c>
      <c r="H429" t="s">
        <v>873</v>
      </c>
      <c r="I429" t="s">
        <v>257</v>
      </c>
      <c r="J429" t="s">
        <v>672</v>
      </c>
      <c r="K429" t="s">
        <v>257</v>
      </c>
      <c r="L429" t="s">
        <v>673</v>
      </c>
      <c r="M429" s="79" t="str">
        <f t="shared" si="8"/>
        <v>View on Google Map</v>
      </c>
      <c r="N429">
        <f t="shared" si="10"/>
        <v>76</v>
      </c>
    </row>
    <row r="430" spans="1:14" x14ac:dyDescent="0.2">
      <c r="A430">
        <v>365</v>
      </c>
      <c r="B430" t="s">
        <v>874</v>
      </c>
      <c r="C430" t="s">
        <v>1521</v>
      </c>
      <c r="D430">
        <v>68.696056827099994</v>
      </c>
      <c r="E430">
        <v>-149.73131395300001</v>
      </c>
      <c r="F430" t="s">
        <v>257</v>
      </c>
      <c r="G430" t="s">
        <v>346</v>
      </c>
      <c r="H430" t="s">
        <v>875</v>
      </c>
      <c r="I430" t="s">
        <v>257</v>
      </c>
      <c r="J430" t="s">
        <v>672</v>
      </c>
      <c r="K430" t="s">
        <v>257</v>
      </c>
      <c r="L430" t="s">
        <v>673</v>
      </c>
      <c r="M430" s="79" t="str">
        <f t="shared" si="8"/>
        <v>View on Google Map</v>
      </c>
      <c r="N430">
        <f t="shared" si="10"/>
        <v>77</v>
      </c>
    </row>
    <row r="431" spans="1:14" x14ac:dyDescent="0.2">
      <c r="A431">
        <v>366</v>
      </c>
      <c r="B431" t="s">
        <v>876</v>
      </c>
      <c r="C431" t="s">
        <v>1522</v>
      </c>
      <c r="D431">
        <v>68.696468206399999</v>
      </c>
      <c r="E431">
        <v>-149.708828248</v>
      </c>
      <c r="F431" t="s">
        <v>257</v>
      </c>
      <c r="G431" t="s">
        <v>346</v>
      </c>
      <c r="H431" t="s">
        <v>877</v>
      </c>
      <c r="I431" t="s">
        <v>257</v>
      </c>
      <c r="J431" t="s">
        <v>672</v>
      </c>
      <c r="K431" t="s">
        <v>257</v>
      </c>
      <c r="L431" t="s">
        <v>673</v>
      </c>
      <c r="M431" s="79" t="str">
        <f t="shared" si="8"/>
        <v>View on Google Map</v>
      </c>
      <c r="N431">
        <f t="shared" si="10"/>
        <v>78</v>
      </c>
    </row>
    <row r="432" spans="1:14" x14ac:dyDescent="0.2">
      <c r="A432">
        <v>367</v>
      </c>
      <c r="B432" t="s">
        <v>878</v>
      </c>
      <c r="C432" t="s">
        <v>1523</v>
      </c>
      <c r="D432">
        <v>68.688141157800004</v>
      </c>
      <c r="E432">
        <v>-149.73555264800001</v>
      </c>
      <c r="F432" t="s">
        <v>257</v>
      </c>
      <c r="G432" t="s">
        <v>346</v>
      </c>
      <c r="H432" t="s">
        <v>879</v>
      </c>
      <c r="I432" t="s">
        <v>257</v>
      </c>
      <c r="J432" t="s">
        <v>672</v>
      </c>
      <c r="K432" t="s">
        <v>257</v>
      </c>
      <c r="L432" t="s">
        <v>673</v>
      </c>
      <c r="M432" s="79" t="str">
        <f t="shared" si="8"/>
        <v>View on Google Map</v>
      </c>
      <c r="N432">
        <f t="shared" si="10"/>
        <v>79</v>
      </c>
    </row>
    <row r="433" spans="1:14" x14ac:dyDescent="0.2">
      <c r="A433">
        <v>368</v>
      </c>
      <c r="B433" t="s">
        <v>880</v>
      </c>
      <c r="C433" t="s">
        <v>1524</v>
      </c>
      <c r="D433">
        <v>68.682810930000002</v>
      </c>
      <c r="E433">
        <v>-149.73974315500001</v>
      </c>
      <c r="F433" t="s">
        <v>257</v>
      </c>
      <c r="G433" t="s">
        <v>346</v>
      </c>
      <c r="H433" t="s">
        <v>881</v>
      </c>
      <c r="I433" t="s">
        <v>257</v>
      </c>
      <c r="J433" t="s">
        <v>672</v>
      </c>
      <c r="K433" t="s">
        <v>257</v>
      </c>
      <c r="L433" t="s">
        <v>673</v>
      </c>
      <c r="M433" s="79" t="str">
        <f t="shared" si="8"/>
        <v>View on Google Map</v>
      </c>
      <c r="N433">
        <f t="shared" si="10"/>
        <v>80</v>
      </c>
    </row>
    <row r="434" spans="1:14" x14ac:dyDescent="0.2">
      <c r="A434">
        <v>369</v>
      </c>
      <c r="B434" t="s">
        <v>882</v>
      </c>
      <c r="C434" t="s">
        <v>1525</v>
      </c>
      <c r="D434">
        <v>68.682815967099998</v>
      </c>
      <c r="E434">
        <v>-149.759701116</v>
      </c>
      <c r="F434" t="s">
        <v>257</v>
      </c>
      <c r="G434" t="s">
        <v>346</v>
      </c>
      <c r="H434" t="s">
        <v>883</v>
      </c>
      <c r="I434" t="s">
        <v>257</v>
      </c>
      <c r="J434" t="s">
        <v>672</v>
      </c>
      <c r="K434" t="s">
        <v>257</v>
      </c>
      <c r="L434" t="s">
        <v>673</v>
      </c>
      <c r="M434" s="79" t="str">
        <f t="shared" si="8"/>
        <v>View on Google Map</v>
      </c>
      <c r="N434">
        <f t="shared" si="10"/>
        <v>81</v>
      </c>
    </row>
    <row r="435" spans="1:14" x14ac:dyDescent="0.2">
      <c r="A435">
        <v>1225</v>
      </c>
      <c r="B435" t="s">
        <v>1324</v>
      </c>
      <c r="C435" s="14" t="s">
        <v>1328</v>
      </c>
      <c r="D435">
        <v>68.641727000000003</v>
      </c>
      <c r="E435">
        <v>-149.58665300000001</v>
      </c>
      <c r="F435">
        <v>724</v>
      </c>
      <c r="G435" t="s">
        <v>1123</v>
      </c>
      <c r="H435" t="s">
        <v>257</v>
      </c>
      <c r="I435" t="s">
        <v>257</v>
      </c>
      <c r="J435" t="s">
        <v>1319</v>
      </c>
      <c r="K435" t="s">
        <v>257</v>
      </c>
      <c r="L435" t="s">
        <v>257</v>
      </c>
      <c r="M435" s="79" t="str">
        <f t="shared" si="8"/>
        <v>View on Google Map</v>
      </c>
    </row>
    <row r="436" spans="1:14" x14ac:dyDescent="0.2">
      <c r="B436" t="s">
        <v>1337</v>
      </c>
      <c r="C436" s="85" t="s">
        <v>1338</v>
      </c>
      <c r="D436">
        <v>68.622865000000004</v>
      </c>
      <c r="E436">
        <v>-149.60854499999999</v>
      </c>
      <c r="F436">
        <v>758</v>
      </c>
      <c r="G436" t="s">
        <v>1123</v>
      </c>
      <c r="J436" t="s">
        <v>1319</v>
      </c>
      <c r="M436" s="79" t="str">
        <f t="shared" si="8"/>
        <v>View on Google Map</v>
      </c>
    </row>
    <row r="437" spans="1:14" x14ac:dyDescent="0.2">
      <c r="A437">
        <v>1220</v>
      </c>
      <c r="B437" t="s">
        <v>1320</v>
      </c>
      <c r="C437" s="14" t="s">
        <v>1329</v>
      </c>
      <c r="D437">
        <v>68.624410999999995</v>
      </c>
      <c r="E437">
        <v>-149.609589</v>
      </c>
      <c r="F437">
        <v>750</v>
      </c>
      <c r="G437" t="s">
        <v>1123</v>
      </c>
      <c r="H437" t="s">
        <v>257</v>
      </c>
      <c r="I437" t="s">
        <v>257</v>
      </c>
      <c r="J437" t="s">
        <v>1319</v>
      </c>
      <c r="K437" t="s">
        <v>257</v>
      </c>
      <c r="L437" t="s">
        <v>257</v>
      </c>
      <c r="M437" s="79" t="str">
        <f t="shared" si="8"/>
        <v>View on Google Map</v>
      </c>
    </row>
    <row r="438" spans="1:14" x14ac:dyDescent="0.2">
      <c r="A438">
        <v>1222</v>
      </c>
      <c r="B438" t="s">
        <v>1327</v>
      </c>
      <c r="C438" s="14" t="s">
        <v>1330</v>
      </c>
      <c r="D438">
        <v>68.629636000000005</v>
      </c>
      <c r="E438">
        <v>-149.57565600000001</v>
      </c>
      <c r="F438">
        <v>755</v>
      </c>
      <c r="G438" t="s">
        <v>1123</v>
      </c>
      <c r="H438" t="s">
        <v>257</v>
      </c>
      <c r="I438" t="s">
        <v>257</v>
      </c>
      <c r="J438" t="s">
        <v>1319</v>
      </c>
      <c r="K438" t="s">
        <v>257</v>
      </c>
      <c r="L438" t="s">
        <v>257</v>
      </c>
      <c r="M438" s="79" t="str">
        <f t="shared" si="8"/>
        <v>View on Google Map</v>
      </c>
    </row>
    <row r="439" spans="1:14" x14ac:dyDescent="0.2">
      <c r="A439">
        <v>1228</v>
      </c>
      <c r="B439" t="s">
        <v>1326</v>
      </c>
      <c r="C439" s="14" t="s">
        <v>1331</v>
      </c>
      <c r="D439">
        <v>68.634530999999996</v>
      </c>
      <c r="E439">
        <v>-149.64205799999999</v>
      </c>
      <c r="F439">
        <v>748</v>
      </c>
      <c r="G439" t="s">
        <v>1123</v>
      </c>
      <c r="H439" t="s">
        <v>257</v>
      </c>
      <c r="I439" t="s">
        <v>257</v>
      </c>
      <c r="J439" t="s">
        <v>1319</v>
      </c>
      <c r="K439" t="s">
        <v>257</v>
      </c>
      <c r="L439" t="s">
        <v>257</v>
      </c>
      <c r="M439" s="79" t="str">
        <f t="shared" si="8"/>
        <v>View on Google Map</v>
      </c>
    </row>
    <row r="440" spans="1:14" x14ac:dyDescent="0.2">
      <c r="A440">
        <v>1227</v>
      </c>
      <c r="B440" t="s">
        <v>1325</v>
      </c>
      <c r="C440" s="14" t="s">
        <v>1332</v>
      </c>
      <c r="D440">
        <v>68.634039000000001</v>
      </c>
      <c r="E440">
        <v>-149.63704899999999</v>
      </c>
      <c r="F440">
        <v>750</v>
      </c>
      <c r="G440" t="s">
        <v>1123</v>
      </c>
      <c r="H440" t="s">
        <v>257</v>
      </c>
      <c r="I440" t="s">
        <v>257</v>
      </c>
      <c r="J440" t="s">
        <v>1319</v>
      </c>
      <c r="K440" t="s">
        <v>257</v>
      </c>
      <c r="L440" t="s">
        <v>257</v>
      </c>
      <c r="M440" s="79" t="str">
        <f t="shared" si="8"/>
        <v>View on Google Map</v>
      </c>
    </row>
    <row r="441" spans="1:14" x14ac:dyDescent="0.2">
      <c r="A441">
        <v>1223</v>
      </c>
      <c r="B441" t="s">
        <v>1322</v>
      </c>
      <c r="C441" s="14" t="s">
        <v>1333</v>
      </c>
      <c r="D441">
        <v>68.635624000000007</v>
      </c>
      <c r="E441">
        <v>-149.587064</v>
      </c>
      <c r="F441">
        <v>745</v>
      </c>
      <c r="G441" t="s">
        <v>1123</v>
      </c>
      <c r="H441" t="s">
        <v>257</v>
      </c>
      <c r="I441" t="s">
        <v>257</v>
      </c>
      <c r="J441" t="s">
        <v>1319</v>
      </c>
      <c r="K441" t="s">
        <v>257</v>
      </c>
      <c r="L441" t="s">
        <v>257</v>
      </c>
      <c r="M441" s="79" t="str">
        <f t="shared" si="8"/>
        <v>View on Google Map</v>
      </c>
    </row>
    <row r="442" spans="1:14" x14ac:dyDescent="0.2">
      <c r="A442">
        <v>1224</v>
      </c>
      <c r="B442" t="s">
        <v>1323</v>
      </c>
      <c r="C442" s="14" t="s">
        <v>1334</v>
      </c>
      <c r="D442">
        <v>68.638692000000006</v>
      </c>
      <c r="E442">
        <v>-149.567789</v>
      </c>
      <c r="F442">
        <v>731</v>
      </c>
      <c r="G442" t="s">
        <v>1123</v>
      </c>
      <c r="H442" t="s">
        <v>257</v>
      </c>
      <c r="I442" t="s">
        <v>257</v>
      </c>
      <c r="J442" t="s">
        <v>1319</v>
      </c>
      <c r="K442" t="s">
        <v>257</v>
      </c>
      <c r="L442" t="s">
        <v>257</v>
      </c>
      <c r="M442" s="79" t="str">
        <f t="shared" si="8"/>
        <v>View on Google Map</v>
      </c>
    </row>
    <row r="443" spans="1:14" x14ac:dyDescent="0.2">
      <c r="A443">
        <v>1221</v>
      </c>
      <c r="B443" t="s">
        <v>1321</v>
      </c>
      <c r="C443" s="14" t="s">
        <v>1335</v>
      </c>
      <c r="D443">
        <v>68.625440999999995</v>
      </c>
      <c r="E443">
        <v>-149.60287299999999</v>
      </c>
      <c r="F443">
        <v>717</v>
      </c>
      <c r="G443" t="s">
        <v>1123</v>
      </c>
      <c r="H443" t="s">
        <v>257</v>
      </c>
      <c r="I443" t="s">
        <v>257</v>
      </c>
      <c r="J443" t="s">
        <v>1319</v>
      </c>
      <c r="K443" t="s">
        <v>257</v>
      </c>
      <c r="L443" t="s">
        <v>257</v>
      </c>
      <c r="M443" s="79" t="str">
        <f t="shared" si="8"/>
        <v>View on Google Map</v>
      </c>
    </row>
    <row r="444" spans="1:14" x14ac:dyDescent="0.2">
      <c r="A444">
        <v>1226</v>
      </c>
      <c r="B444" s="14" t="s">
        <v>1339</v>
      </c>
      <c r="C444" s="14" t="s">
        <v>1336</v>
      </c>
      <c r="D444">
        <v>68.647621999999998</v>
      </c>
      <c r="E444">
        <v>-149.57729800000001</v>
      </c>
      <c r="F444">
        <v>719</v>
      </c>
      <c r="G444" t="s">
        <v>1123</v>
      </c>
      <c r="H444" t="s">
        <v>257</v>
      </c>
      <c r="I444" t="s">
        <v>257</v>
      </c>
      <c r="J444" t="s">
        <v>1319</v>
      </c>
      <c r="K444" t="s">
        <v>257</v>
      </c>
      <c r="L444" t="s">
        <v>257</v>
      </c>
      <c r="M444" s="79" t="str">
        <f t="shared" si="8"/>
        <v>View on Google Map</v>
      </c>
    </row>
    <row r="445" spans="1:14" x14ac:dyDescent="0.2">
      <c r="A445">
        <v>487</v>
      </c>
      <c r="B445" t="s">
        <v>1032</v>
      </c>
      <c r="C445" t="s">
        <v>257</v>
      </c>
      <c r="D445">
        <v>68.961583332999993</v>
      </c>
      <c r="E445">
        <v>-150.20961666700001</v>
      </c>
      <c r="F445">
        <v>380</v>
      </c>
      <c r="G445" t="s">
        <v>346</v>
      </c>
      <c r="H445" t="s">
        <v>257</v>
      </c>
      <c r="I445" t="s">
        <v>257</v>
      </c>
      <c r="J445" t="s">
        <v>319</v>
      </c>
      <c r="K445" t="s">
        <v>257</v>
      </c>
      <c r="L445" t="s">
        <v>320</v>
      </c>
      <c r="M445" s="79" t="str">
        <f t="shared" si="8"/>
        <v>View on Google Map</v>
      </c>
    </row>
    <row r="446" spans="1:14" x14ac:dyDescent="0.2">
      <c r="A446">
        <v>23</v>
      </c>
      <c r="B446" t="s">
        <v>304</v>
      </c>
      <c r="C446" t="s">
        <v>257</v>
      </c>
      <c r="D446" t="s">
        <v>257</v>
      </c>
      <c r="E446" t="s">
        <v>257</v>
      </c>
      <c r="F446" t="s">
        <v>257</v>
      </c>
      <c r="G446" t="s">
        <v>258</v>
      </c>
      <c r="H446" t="s">
        <v>257</v>
      </c>
      <c r="I446" t="s">
        <v>257</v>
      </c>
      <c r="J446" t="s">
        <v>1319</v>
      </c>
      <c r="K446" t="s">
        <v>257</v>
      </c>
      <c r="L446" t="s">
        <v>257</v>
      </c>
      <c r="M446" s="79" t="str">
        <f t="shared" si="8"/>
        <v>View on Google Map</v>
      </c>
    </row>
    <row r="447" spans="1:14" x14ac:dyDescent="0.2">
      <c r="A447">
        <v>529</v>
      </c>
      <c r="B447" t="s">
        <v>1094</v>
      </c>
      <c r="C447" t="s">
        <v>1095</v>
      </c>
      <c r="D447">
        <v>68.672934999999995</v>
      </c>
      <c r="E447">
        <v>-149.61752300000001</v>
      </c>
      <c r="F447">
        <v>708</v>
      </c>
      <c r="G447" t="s">
        <v>346</v>
      </c>
      <c r="H447" t="s">
        <v>257</v>
      </c>
      <c r="I447" t="s">
        <v>257</v>
      </c>
      <c r="J447" t="s">
        <v>989</v>
      </c>
      <c r="K447" t="s">
        <v>257</v>
      </c>
      <c r="L447" t="s">
        <v>1043</v>
      </c>
      <c r="M447" s="79" t="str">
        <f t="shared" si="8"/>
        <v>View on Google Map</v>
      </c>
    </row>
    <row r="448" spans="1:14" x14ac:dyDescent="0.2">
      <c r="A448">
        <v>494</v>
      </c>
      <c r="B448" t="s">
        <v>1041</v>
      </c>
      <c r="C448" t="s">
        <v>257</v>
      </c>
      <c r="D448">
        <v>68.673756999999995</v>
      </c>
      <c r="E448">
        <v>-149.618268</v>
      </c>
      <c r="F448">
        <v>701</v>
      </c>
      <c r="G448" t="s">
        <v>258</v>
      </c>
      <c r="H448" t="s">
        <v>257</v>
      </c>
      <c r="I448" t="s">
        <v>257</v>
      </c>
      <c r="J448" t="s">
        <v>1042</v>
      </c>
      <c r="K448" t="s">
        <v>257</v>
      </c>
      <c r="L448" t="s">
        <v>1043</v>
      </c>
      <c r="M448" s="79" t="str">
        <f t="shared" si="8"/>
        <v>View on Google Map</v>
      </c>
    </row>
    <row r="449" spans="1:13" x14ac:dyDescent="0.2">
      <c r="A449">
        <v>189</v>
      </c>
      <c r="B449" t="s">
        <v>551</v>
      </c>
      <c r="C449" t="s">
        <v>257</v>
      </c>
      <c r="D449">
        <v>68.622</v>
      </c>
      <c r="E449">
        <v>-149.590666</v>
      </c>
      <c r="F449">
        <v>725</v>
      </c>
      <c r="G449" t="s">
        <v>258</v>
      </c>
      <c r="H449" t="s">
        <v>552</v>
      </c>
      <c r="I449" t="s">
        <v>553</v>
      </c>
      <c r="J449" t="s">
        <v>1319</v>
      </c>
      <c r="K449" t="s">
        <v>257</v>
      </c>
      <c r="L449" t="s">
        <v>286</v>
      </c>
      <c r="M449" s="79" t="str">
        <f t="shared" si="8"/>
        <v>View on Google Map</v>
      </c>
    </row>
    <row r="450" spans="1:13" x14ac:dyDescent="0.2">
      <c r="A450">
        <v>273</v>
      </c>
      <c r="B450" t="s">
        <v>724</v>
      </c>
      <c r="C450" t="s">
        <v>257</v>
      </c>
      <c r="D450">
        <v>68.620166670000003</v>
      </c>
      <c r="E450">
        <v>-149.56816599999999</v>
      </c>
      <c r="F450">
        <v>739</v>
      </c>
      <c r="G450" t="s">
        <v>258</v>
      </c>
      <c r="H450" t="s">
        <v>725</v>
      </c>
      <c r="I450" t="s">
        <v>726</v>
      </c>
      <c r="J450" t="s">
        <v>1319</v>
      </c>
      <c r="K450" t="s">
        <v>257</v>
      </c>
      <c r="L450" t="s">
        <v>286</v>
      </c>
      <c r="M450" s="79" t="str">
        <f t="shared" si="8"/>
        <v>View on Google Map</v>
      </c>
    </row>
    <row r="451" spans="1:13" x14ac:dyDescent="0.2">
      <c r="A451">
        <v>1175</v>
      </c>
      <c r="B451" t="s">
        <v>1257</v>
      </c>
      <c r="C451" t="s">
        <v>257</v>
      </c>
      <c r="D451">
        <v>68.951925000000003</v>
      </c>
      <c r="E451">
        <v>-150.20976669999999</v>
      </c>
      <c r="F451" t="s">
        <v>257</v>
      </c>
      <c r="G451" t="s">
        <v>258</v>
      </c>
      <c r="H451" t="s">
        <v>257</v>
      </c>
      <c r="I451" t="s">
        <v>257</v>
      </c>
      <c r="J451" t="s">
        <v>1205</v>
      </c>
      <c r="K451" t="s">
        <v>257</v>
      </c>
      <c r="L451" t="s">
        <v>257</v>
      </c>
      <c r="M451" s="79" t="str">
        <f t="shared" ref="M451:M514" si="11">HYPERLINK("http://maps.google.com/maps?q="&amp;D451&amp;","&amp;E451,"View on Google Map")</f>
        <v>View on Google Map</v>
      </c>
    </row>
    <row r="452" spans="1:13" x14ac:dyDescent="0.2">
      <c r="A452">
        <v>103</v>
      </c>
      <c r="B452" t="s">
        <v>355</v>
      </c>
      <c r="C452" t="s">
        <v>257</v>
      </c>
      <c r="D452">
        <v>68.639893935800004</v>
      </c>
      <c r="E452">
        <v>-149.606965643</v>
      </c>
      <c r="F452">
        <v>731</v>
      </c>
      <c r="G452" t="s">
        <v>346</v>
      </c>
      <c r="H452" t="s">
        <v>356</v>
      </c>
      <c r="I452" t="s">
        <v>357</v>
      </c>
      <c r="J452" t="s">
        <v>1319</v>
      </c>
      <c r="K452" t="s">
        <v>257</v>
      </c>
      <c r="L452" t="s">
        <v>257</v>
      </c>
      <c r="M452" s="79" t="str">
        <f t="shared" si="11"/>
        <v>View on Google Map</v>
      </c>
    </row>
    <row r="453" spans="1:13" x14ac:dyDescent="0.2">
      <c r="A453">
        <v>104</v>
      </c>
      <c r="B453" t="s">
        <v>358</v>
      </c>
      <c r="C453" t="s">
        <v>257</v>
      </c>
      <c r="D453">
        <v>68.640947234500004</v>
      </c>
      <c r="E453">
        <v>-149.625086307</v>
      </c>
      <c r="F453">
        <v>724</v>
      </c>
      <c r="G453" t="s">
        <v>346</v>
      </c>
      <c r="H453" t="s">
        <v>359</v>
      </c>
      <c r="I453" t="s">
        <v>360</v>
      </c>
      <c r="J453" t="s">
        <v>1319</v>
      </c>
      <c r="K453" t="s">
        <v>257</v>
      </c>
      <c r="L453" t="s">
        <v>257</v>
      </c>
      <c r="M453" s="79" t="str">
        <f t="shared" si="11"/>
        <v>View on Google Map</v>
      </c>
    </row>
    <row r="454" spans="1:13" x14ac:dyDescent="0.2">
      <c r="A454">
        <v>105</v>
      </c>
      <c r="B454" t="s">
        <v>361</v>
      </c>
      <c r="C454" t="s">
        <v>257</v>
      </c>
      <c r="D454">
        <v>68.642385337299999</v>
      </c>
      <c r="E454">
        <v>-149.630769851</v>
      </c>
      <c r="F454" t="s">
        <v>257</v>
      </c>
      <c r="G454" t="s">
        <v>346</v>
      </c>
      <c r="H454" t="s">
        <v>362</v>
      </c>
      <c r="I454" t="s">
        <v>257</v>
      </c>
      <c r="J454" t="s">
        <v>1319</v>
      </c>
      <c r="K454" t="s">
        <v>257</v>
      </c>
      <c r="L454" t="s">
        <v>257</v>
      </c>
      <c r="M454" s="79" t="str">
        <f t="shared" si="11"/>
        <v>View on Google Map</v>
      </c>
    </row>
    <row r="455" spans="1:13" x14ac:dyDescent="0.2">
      <c r="A455">
        <v>245</v>
      </c>
      <c r="B455" t="s">
        <v>668</v>
      </c>
      <c r="C455" t="s">
        <v>257</v>
      </c>
      <c r="D455">
        <v>68.645120702900002</v>
      </c>
      <c r="E455">
        <v>-149.64028014900001</v>
      </c>
      <c r="F455" t="s">
        <v>257</v>
      </c>
      <c r="G455" t="s">
        <v>346</v>
      </c>
      <c r="H455" t="s">
        <v>669</v>
      </c>
      <c r="I455" t="s">
        <v>257</v>
      </c>
      <c r="J455" t="s">
        <v>1319</v>
      </c>
      <c r="K455" t="s">
        <v>257</v>
      </c>
      <c r="L455" t="s">
        <v>257</v>
      </c>
      <c r="M455" s="79" t="str">
        <f t="shared" si="11"/>
        <v>View on Google Map</v>
      </c>
    </row>
    <row r="456" spans="1:13" x14ac:dyDescent="0.2">
      <c r="A456">
        <v>240</v>
      </c>
      <c r="B456" t="s">
        <v>658</v>
      </c>
      <c r="C456" t="s">
        <v>257</v>
      </c>
      <c r="D456">
        <v>68.645428204500007</v>
      </c>
      <c r="E456">
        <v>-149.62885531000001</v>
      </c>
      <c r="F456" t="s">
        <v>257</v>
      </c>
      <c r="G456" t="s">
        <v>346</v>
      </c>
      <c r="H456" t="s">
        <v>659</v>
      </c>
      <c r="I456" t="s">
        <v>257</v>
      </c>
      <c r="J456" t="s">
        <v>1319</v>
      </c>
      <c r="K456" t="s">
        <v>257</v>
      </c>
      <c r="L456" t="s">
        <v>257</v>
      </c>
      <c r="M456" s="79" t="str">
        <f t="shared" si="11"/>
        <v>View on Google Map</v>
      </c>
    </row>
    <row r="457" spans="1:13" x14ac:dyDescent="0.2">
      <c r="A457">
        <v>508</v>
      </c>
      <c r="B457" t="s">
        <v>1069</v>
      </c>
      <c r="C457" t="s">
        <v>1070</v>
      </c>
      <c r="D457">
        <v>68.396288999999996</v>
      </c>
      <c r="E457">
        <v>-150.58781500000001</v>
      </c>
      <c r="F457">
        <v>841</v>
      </c>
      <c r="G457" t="s">
        <v>346</v>
      </c>
      <c r="H457" t="s">
        <v>1071</v>
      </c>
      <c r="I457" t="s">
        <v>257</v>
      </c>
      <c r="J457" t="s">
        <v>989</v>
      </c>
      <c r="K457" t="s">
        <v>257</v>
      </c>
      <c r="L457" t="s">
        <v>1071</v>
      </c>
      <c r="M457" s="79" t="str">
        <f t="shared" si="11"/>
        <v>View on Google Map</v>
      </c>
    </row>
    <row r="458" spans="1:13" x14ac:dyDescent="0.2">
      <c r="A458">
        <v>513</v>
      </c>
      <c r="B458" t="s">
        <v>1076</v>
      </c>
      <c r="C458" t="s">
        <v>1070</v>
      </c>
      <c r="D458">
        <v>68.362488999999997</v>
      </c>
      <c r="E458">
        <v>-151.70717300000001</v>
      </c>
      <c r="F458">
        <v>792</v>
      </c>
      <c r="G458" t="s">
        <v>346</v>
      </c>
      <c r="H458" t="s">
        <v>257</v>
      </c>
      <c r="I458" t="s">
        <v>257</v>
      </c>
      <c r="J458" t="s">
        <v>989</v>
      </c>
      <c r="K458" t="s">
        <v>257</v>
      </c>
      <c r="L458" t="s">
        <v>1071</v>
      </c>
      <c r="M458" s="79" t="str">
        <f t="shared" si="11"/>
        <v>View on Google Map</v>
      </c>
    </row>
    <row r="459" spans="1:13" x14ac:dyDescent="0.2">
      <c r="A459">
        <v>512</v>
      </c>
      <c r="B459" t="s">
        <v>1075</v>
      </c>
      <c r="C459" t="s">
        <v>1070</v>
      </c>
      <c r="D459">
        <v>68.351332999999997</v>
      </c>
      <c r="E459">
        <v>-151.702167</v>
      </c>
      <c r="F459">
        <v>789</v>
      </c>
      <c r="G459" t="s">
        <v>346</v>
      </c>
      <c r="H459" t="s">
        <v>257</v>
      </c>
      <c r="I459" t="s">
        <v>257</v>
      </c>
      <c r="J459" t="s">
        <v>989</v>
      </c>
      <c r="K459" t="s">
        <v>257</v>
      </c>
      <c r="L459" t="s">
        <v>1071</v>
      </c>
      <c r="M459" s="79" t="str">
        <f t="shared" si="11"/>
        <v>View on Google Map</v>
      </c>
    </row>
    <row r="460" spans="1:13" x14ac:dyDescent="0.2">
      <c r="A460">
        <v>511</v>
      </c>
      <c r="B460" t="s">
        <v>1074</v>
      </c>
      <c r="C460" t="s">
        <v>1070</v>
      </c>
      <c r="D460">
        <v>68.347333000000006</v>
      </c>
      <c r="E460">
        <v>-151.70316700000001</v>
      </c>
      <c r="F460">
        <v>798</v>
      </c>
      <c r="G460" t="s">
        <v>346</v>
      </c>
      <c r="H460" t="s">
        <v>257</v>
      </c>
      <c r="I460" t="s">
        <v>257</v>
      </c>
      <c r="J460" t="s">
        <v>989</v>
      </c>
      <c r="K460" t="s">
        <v>257</v>
      </c>
      <c r="L460" t="s">
        <v>1071</v>
      </c>
      <c r="M460" s="79" t="str">
        <f t="shared" si="11"/>
        <v>View on Google Map</v>
      </c>
    </row>
    <row r="461" spans="1:13" x14ac:dyDescent="0.2">
      <c r="A461">
        <v>510</v>
      </c>
      <c r="B461" t="s">
        <v>1073</v>
      </c>
      <c r="C461" t="s">
        <v>1070</v>
      </c>
      <c r="D461">
        <v>68.351332999999997</v>
      </c>
      <c r="E461">
        <v>-151.702167</v>
      </c>
      <c r="F461">
        <v>810</v>
      </c>
      <c r="G461" t="s">
        <v>346</v>
      </c>
      <c r="H461" t="s">
        <v>257</v>
      </c>
      <c r="I461" t="s">
        <v>257</v>
      </c>
      <c r="J461" t="s">
        <v>989</v>
      </c>
      <c r="K461" t="s">
        <v>257</v>
      </c>
      <c r="L461" t="s">
        <v>1071</v>
      </c>
      <c r="M461" s="79" t="str">
        <f t="shared" si="11"/>
        <v>View on Google Map</v>
      </c>
    </row>
    <row r="462" spans="1:13" x14ac:dyDescent="0.2">
      <c r="A462">
        <v>233</v>
      </c>
      <c r="B462" t="s">
        <v>642</v>
      </c>
      <c r="C462" t="s">
        <v>257</v>
      </c>
      <c r="D462">
        <v>68.643783170000006</v>
      </c>
      <c r="E462">
        <v>-149.58949436200001</v>
      </c>
      <c r="F462">
        <v>716</v>
      </c>
      <c r="G462" t="s">
        <v>346</v>
      </c>
      <c r="H462" t="s">
        <v>643</v>
      </c>
      <c r="I462" t="s">
        <v>257</v>
      </c>
      <c r="J462" t="s">
        <v>1319</v>
      </c>
      <c r="K462" t="s">
        <v>257</v>
      </c>
      <c r="L462" t="s">
        <v>257</v>
      </c>
      <c r="M462" s="79" t="str">
        <f t="shared" si="11"/>
        <v>View on Google Map</v>
      </c>
    </row>
    <row r="463" spans="1:13" x14ac:dyDescent="0.2">
      <c r="A463">
        <v>147</v>
      </c>
      <c r="B463" t="s">
        <v>458</v>
      </c>
      <c r="C463" t="s">
        <v>257</v>
      </c>
      <c r="D463">
        <v>68.646325005500003</v>
      </c>
      <c r="E463">
        <v>-149.58272243900001</v>
      </c>
      <c r="F463">
        <v>716</v>
      </c>
      <c r="G463" t="s">
        <v>346</v>
      </c>
      <c r="H463" t="s">
        <v>459</v>
      </c>
      <c r="I463" t="s">
        <v>257</v>
      </c>
      <c r="J463" t="s">
        <v>1319</v>
      </c>
      <c r="K463" t="s">
        <v>257</v>
      </c>
      <c r="L463" t="s">
        <v>257</v>
      </c>
      <c r="M463" s="79" t="str">
        <f t="shared" si="11"/>
        <v>View on Google Map</v>
      </c>
    </row>
    <row r="464" spans="1:13" x14ac:dyDescent="0.2">
      <c r="A464">
        <v>234</v>
      </c>
      <c r="B464" t="s">
        <v>644</v>
      </c>
      <c r="C464" t="s">
        <v>257</v>
      </c>
      <c r="D464">
        <v>68.650192520999994</v>
      </c>
      <c r="E464">
        <v>-149.58255972500001</v>
      </c>
      <c r="F464">
        <v>731</v>
      </c>
      <c r="G464" t="s">
        <v>346</v>
      </c>
      <c r="H464" t="s">
        <v>645</v>
      </c>
      <c r="I464" t="s">
        <v>257</v>
      </c>
      <c r="J464" t="s">
        <v>1319</v>
      </c>
      <c r="K464" t="s">
        <v>257</v>
      </c>
      <c r="L464" t="s">
        <v>257</v>
      </c>
      <c r="M464" s="79" t="str">
        <f t="shared" si="11"/>
        <v>View on Google Map</v>
      </c>
    </row>
    <row r="465" spans="1:13" x14ac:dyDescent="0.2">
      <c r="A465">
        <v>306</v>
      </c>
      <c r="B465" t="s">
        <v>761</v>
      </c>
      <c r="C465" t="s">
        <v>257</v>
      </c>
      <c r="D465" t="s">
        <v>257</v>
      </c>
      <c r="E465" t="s">
        <v>257</v>
      </c>
      <c r="F465">
        <v>731</v>
      </c>
      <c r="G465" t="s">
        <v>346</v>
      </c>
      <c r="H465" t="s">
        <v>762</v>
      </c>
      <c r="I465" t="s">
        <v>257</v>
      </c>
      <c r="J465" t="s">
        <v>1319</v>
      </c>
      <c r="K465" t="s">
        <v>257</v>
      </c>
      <c r="L465" t="s">
        <v>257</v>
      </c>
      <c r="M465" s="79" t="str">
        <f t="shared" si="11"/>
        <v>View on Google Map</v>
      </c>
    </row>
    <row r="466" spans="1:13" x14ac:dyDescent="0.2">
      <c r="A466">
        <v>235</v>
      </c>
      <c r="B466" t="s">
        <v>646</v>
      </c>
      <c r="C466" t="s">
        <v>257</v>
      </c>
      <c r="D466" t="s">
        <v>257</v>
      </c>
      <c r="E466" t="s">
        <v>257</v>
      </c>
      <c r="F466">
        <v>716</v>
      </c>
      <c r="G466" t="s">
        <v>346</v>
      </c>
      <c r="H466" t="s">
        <v>647</v>
      </c>
      <c r="I466" t="s">
        <v>257</v>
      </c>
      <c r="J466" t="s">
        <v>1319</v>
      </c>
      <c r="K466" t="s">
        <v>257</v>
      </c>
      <c r="L466" t="s">
        <v>257</v>
      </c>
      <c r="M466" s="79" t="str">
        <f t="shared" si="11"/>
        <v>View on Google Map</v>
      </c>
    </row>
    <row r="467" spans="1:13" x14ac:dyDescent="0.2">
      <c r="A467">
        <v>307</v>
      </c>
      <c r="B467" t="s">
        <v>763</v>
      </c>
      <c r="C467" t="s">
        <v>257</v>
      </c>
      <c r="D467" t="s">
        <v>257</v>
      </c>
      <c r="E467" t="s">
        <v>257</v>
      </c>
      <c r="F467">
        <v>716</v>
      </c>
      <c r="G467" t="s">
        <v>346</v>
      </c>
      <c r="H467" t="s">
        <v>764</v>
      </c>
      <c r="I467" t="s">
        <v>257</v>
      </c>
      <c r="J467" t="s">
        <v>1319</v>
      </c>
      <c r="K467" t="s">
        <v>257</v>
      </c>
      <c r="L467" t="s">
        <v>257</v>
      </c>
      <c r="M467" s="79" t="str">
        <f t="shared" si="11"/>
        <v>View on Google Map</v>
      </c>
    </row>
    <row r="468" spans="1:13" x14ac:dyDescent="0.2">
      <c r="A468">
        <v>236</v>
      </c>
      <c r="B468" t="s">
        <v>648</v>
      </c>
      <c r="C468" t="s">
        <v>257</v>
      </c>
      <c r="D468">
        <v>68.653572283900004</v>
      </c>
      <c r="E468">
        <v>-149.58091106399999</v>
      </c>
      <c r="F468">
        <v>731</v>
      </c>
      <c r="G468" t="s">
        <v>346</v>
      </c>
      <c r="H468" t="s">
        <v>649</v>
      </c>
      <c r="I468" t="s">
        <v>257</v>
      </c>
      <c r="J468" t="s">
        <v>1319</v>
      </c>
      <c r="K468" t="s">
        <v>257</v>
      </c>
      <c r="L468" t="s">
        <v>257</v>
      </c>
      <c r="M468" s="79" t="str">
        <f t="shared" si="11"/>
        <v>View on Google Map</v>
      </c>
    </row>
    <row r="469" spans="1:13" x14ac:dyDescent="0.2">
      <c r="A469">
        <v>308</v>
      </c>
      <c r="B469" t="s">
        <v>765</v>
      </c>
      <c r="C469" t="s">
        <v>257</v>
      </c>
      <c r="D469">
        <v>68.652551279199997</v>
      </c>
      <c r="E469">
        <v>-149.58676006799999</v>
      </c>
      <c r="F469">
        <v>731</v>
      </c>
      <c r="G469" t="s">
        <v>346</v>
      </c>
      <c r="H469" t="s">
        <v>766</v>
      </c>
      <c r="I469" t="s">
        <v>257</v>
      </c>
      <c r="J469" t="s">
        <v>1319</v>
      </c>
      <c r="K469" t="s">
        <v>257</v>
      </c>
      <c r="L469" t="s">
        <v>257</v>
      </c>
      <c r="M469" s="79" t="str">
        <f t="shared" si="11"/>
        <v>View on Google Map</v>
      </c>
    </row>
    <row r="470" spans="1:13" x14ac:dyDescent="0.2">
      <c r="A470">
        <v>446</v>
      </c>
      <c r="B470" t="s">
        <v>979</v>
      </c>
      <c r="C470" t="s">
        <v>257</v>
      </c>
      <c r="D470">
        <v>68.653536133599999</v>
      </c>
      <c r="E470">
        <v>-149.59622183299999</v>
      </c>
      <c r="F470">
        <v>747</v>
      </c>
      <c r="G470" t="s">
        <v>346</v>
      </c>
      <c r="H470" t="s">
        <v>980</v>
      </c>
      <c r="I470" t="s">
        <v>257</v>
      </c>
      <c r="J470" t="s">
        <v>1319</v>
      </c>
      <c r="K470" t="s">
        <v>257</v>
      </c>
      <c r="L470" t="s">
        <v>257</v>
      </c>
      <c r="M470" s="79" t="str">
        <f t="shared" si="11"/>
        <v>View on Google Map</v>
      </c>
    </row>
    <row r="471" spans="1:13" x14ac:dyDescent="0.2">
      <c r="A471">
        <v>447</v>
      </c>
      <c r="B471" t="s">
        <v>981</v>
      </c>
      <c r="C471" t="s">
        <v>257</v>
      </c>
      <c r="D471">
        <v>68.652588284900006</v>
      </c>
      <c r="E471">
        <v>-149.60764069300001</v>
      </c>
      <c r="F471" t="s">
        <v>257</v>
      </c>
      <c r="G471" t="s">
        <v>346</v>
      </c>
      <c r="H471" t="s">
        <v>982</v>
      </c>
      <c r="I471" t="s">
        <v>257</v>
      </c>
      <c r="J471" t="s">
        <v>1319</v>
      </c>
      <c r="K471" t="s">
        <v>257</v>
      </c>
      <c r="L471" t="s">
        <v>257</v>
      </c>
      <c r="M471" s="79" t="str">
        <f t="shared" si="11"/>
        <v>View on Google Map</v>
      </c>
    </row>
    <row r="472" spans="1:13" x14ac:dyDescent="0.2">
      <c r="A472">
        <v>504</v>
      </c>
      <c r="B472" t="s">
        <v>1065</v>
      </c>
      <c r="C472" t="s">
        <v>257</v>
      </c>
      <c r="D472">
        <v>68.647407723699999</v>
      </c>
      <c r="E472">
        <v>-149.60936597400001</v>
      </c>
      <c r="F472">
        <v>731</v>
      </c>
      <c r="G472" t="s">
        <v>346</v>
      </c>
      <c r="H472" t="s">
        <v>257</v>
      </c>
      <c r="I472" t="s">
        <v>257</v>
      </c>
      <c r="J472" t="s">
        <v>1319</v>
      </c>
      <c r="K472" t="s">
        <v>257</v>
      </c>
      <c r="L472" t="s">
        <v>257</v>
      </c>
      <c r="M472" s="79" t="str">
        <f t="shared" si="11"/>
        <v>View on Google Map</v>
      </c>
    </row>
    <row r="473" spans="1:13" x14ac:dyDescent="0.2">
      <c r="A473">
        <v>108</v>
      </c>
      <c r="B473" t="s">
        <v>367</v>
      </c>
      <c r="C473" t="s">
        <v>257</v>
      </c>
      <c r="D473">
        <v>68.650000000000006</v>
      </c>
      <c r="E473">
        <v>-149.61666666666667</v>
      </c>
      <c r="F473">
        <v>699</v>
      </c>
      <c r="G473" t="s">
        <v>346</v>
      </c>
      <c r="H473" t="s">
        <v>368</v>
      </c>
      <c r="I473" t="s">
        <v>257</v>
      </c>
      <c r="J473" t="s">
        <v>1319</v>
      </c>
      <c r="K473" t="s">
        <v>257</v>
      </c>
      <c r="L473" t="s">
        <v>257</v>
      </c>
      <c r="M473" s="79" t="str">
        <f t="shared" si="11"/>
        <v>View on Google Map</v>
      </c>
    </row>
    <row r="474" spans="1:13" x14ac:dyDescent="0.2">
      <c r="A474">
        <v>309</v>
      </c>
      <c r="B474" t="s">
        <v>767</v>
      </c>
      <c r="C474" t="s">
        <v>257</v>
      </c>
      <c r="D474" t="s">
        <v>257</v>
      </c>
      <c r="E474" t="s">
        <v>257</v>
      </c>
      <c r="F474" t="s">
        <v>257</v>
      </c>
      <c r="G474" t="s">
        <v>346</v>
      </c>
      <c r="H474" t="s">
        <v>768</v>
      </c>
      <c r="I474" t="s">
        <v>257</v>
      </c>
      <c r="J474" t="s">
        <v>1319</v>
      </c>
      <c r="K474" t="s">
        <v>257</v>
      </c>
      <c r="L474" t="s">
        <v>257</v>
      </c>
      <c r="M474" s="79" t="str">
        <f t="shared" si="11"/>
        <v>View on Google Map</v>
      </c>
    </row>
    <row r="475" spans="1:13" x14ac:dyDescent="0.2">
      <c r="A475">
        <v>109</v>
      </c>
      <c r="B475" t="s">
        <v>369</v>
      </c>
      <c r="C475" t="s">
        <v>257</v>
      </c>
      <c r="D475">
        <v>68.683333333333337</v>
      </c>
      <c r="E475">
        <v>-149.61666666666667</v>
      </c>
      <c r="F475">
        <v>701</v>
      </c>
      <c r="G475" t="s">
        <v>346</v>
      </c>
      <c r="H475" t="s">
        <v>370</v>
      </c>
      <c r="I475" t="s">
        <v>257</v>
      </c>
      <c r="J475" t="s">
        <v>1319</v>
      </c>
      <c r="K475" t="s">
        <v>257</v>
      </c>
      <c r="L475" t="s">
        <v>257</v>
      </c>
      <c r="M475" s="79" t="str">
        <f t="shared" si="11"/>
        <v>View on Google Map</v>
      </c>
    </row>
    <row r="476" spans="1:13" x14ac:dyDescent="0.2">
      <c r="A476">
        <v>497</v>
      </c>
      <c r="B476" t="s">
        <v>1047</v>
      </c>
      <c r="C476" t="s">
        <v>1048</v>
      </c>
      <c r="D476">
        <v>68.674931999999998</v>
      </c>
      <c r="E476">
        <v>-149.625439</v>
      </c>
      <c r="F476">
        <v>701</v>
      </c>
      <c r="G476" t="s">
        <v>346</v>
      </c>
      <c r="H476" t="s">
        <v>257</v>
      </c>
      <c r="I476" t="s">
        <v>257</v>
      </c>
      <c r="J476" t="s">
        <v>1042</v>
      </c>
      <c r="K476" t="s">
        <v>257</v>
      </c>
      <c r="L476" t="s">
        <v>1043</v>
      </c>
      <c r="M476" s="79" t="str">
        <f t="shared" si="11"/>
        <v>View on Google Map</v>
      </c>
    </row>
    <row r="477" spans="1:13" x14ac:dyDescent="0.2">
      <c r="A477">
        <v>498</v>
      </c>
      <c r="B477" t="s">
        <v>1049</v>
      </c>
      <c r="C477" t="s">
        <v>257</v>
      </c>
      <c r="D477">
        <v>68.677723</v>
      </c>
      <c r="E477">
        <v>-149.62402800000001</v>
      </c>
      <c r="F477">
        <v>701</v>
      </c>
      <c r="G477" t="s">
        <v>258</v>
      </c>
      <c r="H477" t="s">
        <v>257</v>
      </c>
      <c r="I477" t="s">
        <v>257</v>
      </c>
      <c r="J477" t="s">
        <v>1042</v>
      </c>
      <c r="K477" t="s">
        <v>257</v>
      </c>
      <c r="L477" t="s">
        <v>1043</v>
      </c>
      <c r="M477" s="79" t="str">
        <f t="shared" si="11"/>
        <v>View on Google Map</v>
      </c>
    </row>
    <row r="478" spans="1:13" x14ac:dyDescent="0.2">
      <c r="A478">
        <v>495</v>
      </c>
      <c r="B478" t="s">
        <v>1044</v>
      </c>
      <c r="C478" t="s">
        <v>257</v>
      </c>
      <c r="D478">
        <v>68.674121999999997</v>
      </c>
      <c r="E478">
        <v>-149.62885</v>
      </c>
      <c r="F478">
        <v>701</v>
      </c>
      <c r="G478" t="s">
        <v>258</v>
      </c>
      <c r="H478" t="s">
        <v>257</v>
      </c>
      <c r="I478" t="s">
        <v>257</v>
      </c>
      <c r="J478" t="s">
        <v>1042</v>
      </c>
      <c r="K478" t="s">
        <v>257</v>
      </c>
      <c r="L478" t="s">
        <v>1043</v>
      </c>
      <c r="M478" s="79" t="str">
        <f t="shared" si="11"/>
        <v>View on Google Map</v>
      </c>
    </row>
    <row r="479" spans="1:13" x14ac:dyDescent="0.2">
      <c r="A479">
        <v>448</v>
      </c>
      <c r="B479" t="s">
        <v>983</v>
      </c>
      <c r="C479" t="s">
        <v>257</v>
      </c>
      <c r="D479">
        <v>68.655874034999997</v>
      </c>
      <c r="E479">
        <v>-149.58555905599999</v>
      </c>
      <c r="F479" t="s">
        <v>257</v>
      </c>
      <c r="G479" t="s">
        <v>346</v>
      </c>
      <c r="H479" t="s">
        <v>984</v>
      </c>
      <c r="I479" t="s">
        <v>257</v>
      </c>
      <c r="J479" t="s">
        <v>1319</v>
      </c>
      <c r="K479" t="s">
        <v>257</v>
      </c>
      <c r="L479" t="s">
        <v>257</v>
      </c>
      <c r="M479" s="79" t="str">
        <f t="shared" si="11"/>
        <v>View on Google Map</v>
      </c>
    </row>
    <row r="480" spans="1:13" x14ac:dyDescent="0.2">
      <c r="A480">
        <v>449</v>
      </c>
      <c r="B480" t="s">
        <v>985</v>
      </c>
      <c r="C480" t="s">
        <v>257</v>
      </c>
      <c r="D480">
        <v>68.661045276899998</v>
      </c>
      <c r="E480">
        <v>-149.586664767</v>
      </c>
      <c r="F480" t="s">
        <v>257</v>
      </c>
      <c r="G480" t="s">
        <v>346</v>
      </c>
      <c r="H480" t="s">
        <v>986</v>
      </c>
      <c r="I480" t="s">
        <v>257</v>
      </c>
      <c r="J480" t="s">
        <v>1319</v>
      </c>
      <c r="K480" t="s">
        <v>257</v>
      </c>
      <c r="L480" t="s">
        <v>257</v>
      </c>
      <c r="M480" s="79" t="str">
        <f t="shared" si="11"/>
        <v>View on Google Map</v>
      </c>
    </row>
    <row r="481" spans="1:13" x14ac:dyDescent="0.2">
      <c r="A481">
        <v>171</v>
      </c>
      <c r="B481" t="s">
        <v>500</v>
      </c>
      <c r="C481" t="s">
        <v>257</v>
      </c>
      <c r="D481">
        <v>68.652645483100002</v>
      </c>
      <c r="E481">
        <v>-149.59947366200001</v>
      </c>
      <c r="F481">
        <v>747</v>
      </c>
      <c r="G481" t="s">
        <v>346</v>
      </c>
      <c r="H481" t="s">
        <v>501</v>
      </c>
      <c r="I481" t="s">
        <v>502</v>
      </c>
      <c r="J481" t="s">
        <v>1319</v>
      </c>
      <c r="K481" t="s">
        <v>257</v>
      </c>
      <c r="L481" t="s">
        <v>257</v>
      </c>
      <c r="M481" s="79" t="str">
        <f t="shared" si="11"/>
        <v>View on Google Map</v>
      </c>
    </row>
    <row r="482" spans="1:13" x14ac:dyDescent="0.2">
      <c r="A482">
        <v>499</v>
      </c>
      <c r="B482" t="s">
        <v>1050</v>
      </c>
      <c r="C482" t="s">
        <v>257</v>
      </c>
      <c r="D482">
        <v>68.829610000000002</v>
      </c>
      <c r="E482">
        <v>-149.77901</v>
      </c>
      <c r="F482">
        <v>633</v>
      </c>
      <c r="G482" t="s">
        <v>346</v>
      </c>
      <c r="H482" t="s">
        <v>1051</v>
      </c>
      <c r="I482" t="s">
        <v>1052</v>
      </c>
      <c r="J482" t="s">
        <v>989</v>
      </c>
      <c r="K482" t="s">
        <v>257</v>
      </c>
      <c r="L482" t="s">
        <v>257</v>
      </c>
      <c r="M482" s="79" t="str">
        <f t="shared" si="11"/>
        <v>View on Google Map</v>
      </c>
    </row>
    <row r="483" spans="1:13" x14ac:dyDescent="0.2">
      <c r="A483">
        <v>500</v>
      </c>
      <c r="B483" t="s">
        <v>1053</v>
      </c>
      <c r="C483" t="s">
        <v>257</v>
      </c>
      <c r="D483">
        <v>68.832999999999998</v>
      </c>
      <c r="E483">
        <v>-149.76808</v>
      </c>
      <c r="F483">
        <v>624</v>
      </c>
      <c r="G483" t="s">
        <v>346</v>
      </c>
      <c r="H483" t="s">
        <v>1054</v>
      </c>
      <c r="I483" t="s">
        <v>1055</v>
      </c>
      <c r="J483" t="s">
        <v>989</v>
      </c>
      <c r="K483" t="s">
        <v>257</v>
      </c>
      <c r="L483" t="s">
        <v>257</v>
      </c>
      <c r="M483" s="79" t="str">
        <f t="shared" si="11"/>
        <v>View on Google Map</v>
      </c>
    </row>
    <row r="484" spans="1:13" x14ac:dyDescent="0.2">
      <c r="A484">
        <v>501</v>
      </c>
      <c r="B484" t="s">
        <v>1056</v>
      </c>
      <c r="C484" t="s">
        <v>257</v>
      </c>
      <c r="D484">
        <v>68.828299999999999</v>
      </c>
      <c r="E484">
        <v>-149.76473999999999</v>
      </c>
      <c r="F484">
        <v>624</v>
      </c>
      <c r="G484" t="s">
        <v>346</v>
      </c>
      <c r="H484" t="s">
        <v>1057</v>
      </c>
      <c r="I484" t="s">
        <v>1058</v>
      </c>
      <c r="J484" t="s">
        <v>989</v>
      </c>
      <c r="K484" t="s">
        <v>257</v>
      </c>
      <c r="L484" t="s">
        <v>257</v>
      </c>
      <c r="M484" s="79" t="str">
        <f t="shared" si="11"/>
        <v>View on Google Map</v>
      </c>
    </row>
    <row r="485" spans="1:13" x14ac:dyDescent="0.2">
      <c r="A485">
        <v>502</v>
      </c>
      <c r="B485" t="s">
        <v>1059</v>
      </c>
      <c r="C485" t="s">
        <v>257</v>
      </c>
      <c r="D485">
        <v>68.826520000000002</v>
      </c>
      <c r="E485">
        <v>-149.75897000000001</v>
      </c>
      <c r="F485">
        <v>592</v>
      </c>
      <c r="G485" t="s">
        <v>346</v>
      </c>
      <c r="H485" t="s">
        <v>1060</v>
      </c>
      <c r="I485" t="s">
        <v>1061</v>
      </c>
      <c r="J485" t="s">
        <v>989</v>
      </c>
      <c r="K485" t="s">
        <v>257</v>
      </c>
      <c r="L485" t="s">
        <v>257</v>
      </c>
      <c r="M485" s="79" t="str">
        <f t="shared" si="11"/>
        <v>View on Google Map</v>
      </c>
    </row>
    <row r="486" spans="1:13" x14ac:dyDescent="0.2">
      <c r="A486">
        <v>503</v>
      </c>
      <c r="B486" t="s">
        <v>1062</v>
      </c>
      <c r="C486" t="s">
        <v>257</v>
      </c>
      <c r="D486">
        <v>68.827259999999995</v>
      </c>
      <c r="E486">
        <v>-149.75089</v>
      </c>
      <c r="F486">
        <v>592</v>
      </c>
      <c r="G486" t="s">
        <v>346</v>
      </c>
      <c r="H486" t="s">
        <v>1063</v>
      </c>
      <c r="I486" t="s">
        <v>1064</v>
      </c>
      <c r="J486" t="s">
        <v>989</v>
      </c>
      <c r="K486" t="s">
        <v>257</v>
      </c>
      <c r="L486" t="s">
        <v>257</v>
      </c>
      <c r="M486" s="79" t="str">
        <f t="shared" si="11"/>
        <v>View on Google Map</v>
      </c>
    </row>
    <row r="487" spans="1:13" x14ac:dyDescent="0.2">
      <c r="A487">
        <v>488</v>
      </c>
      <c r="B487" t="s">
        <v>1033</v>
      </c>
      <c r="C487" t="s">
        <v>257</v>
      </c>
      <c r="D487">
        <v>69.329949999999997</v>
      </c>
      <c r="E487">
        <v>-150.95275000000001</v>
      </c>
      <c r="F487">
        <v>127</v>
      </c>
      <c r="G487" t="s">
        <v>346</v>
      </c>
      <c r="H487" t="s">
        <v>257</v>
      </c>
      <c r="I487" t="s">
        <v>257</v>
      </c>
      <c r="J487" t="s">
        <v>319</v>
      </c>
      <c r="K487" t="s">
        <v>257</v>
      </c>
      <c r="L487" t="s">
        <v>320</v>
      </c>
      <c r="M487" s="79" t="str">
        <f t="shared" si="11"/>
        <v>View on Google Map</v>
      </c>
    </row>
    <row r="488" spans="1:13" x14ac:dyDescent="0.2">
      <c r="A488">
        <v>489</v>
      </c>
      <c r="B488" t="s">
        <v>1034</v>
      </c>
      <c r="C488" t="s">
        <v>257</v>
      </c>
      <c r="D488" t="s">
        <v>257</v>
      </c>
      <c r="E488" t="s">
        <v>257</v>
      </c>
      <c r="F488">
        <v>127</v>
      </c>
      <c r="G488" t="s">
        <v>258</v>
      </c>
      <c r="H488" t="s">
        <v>257</v>
      </c>
      <c r="I488" t="s">
        <v>257</v>
      </c>
      <c r="J488" t="s">
        <v>319</v>
      </c>
      <c r="K488" t="s">
        <v>257</v>
      </c>
      <c r="L488" t="s">
        <v>320</v>
      </c>
      <c r="M488" s="79" t="str">
        <f t="shared" si="11"/>
        <v>View on Google Map</v>
      </c>
    </row>
    <row r="489" spans="1:13" x14ac:dyDescent="0.2">
      <c r="A489">
        <v>490</v>
      </c>
      <c r="B489" t="s">
        <v>1035</v>
      </c>
      <c r="C489" t="s">
        <v>257</v>
      </c>
      <c r="D489" t="s">
        <v>257</v>
      </c>
      <c r="E489" t="s">
        <v>257</v>
      </c>
      <c r="F489">
        <v>127</v>
      </c>
      <c r="G489" t="s">
        <v>346</v>
      </c>
      <c r="H489" t="s">
        <v>257</v>
      </c>
      <c r="I489" t="s">
        <v>257</v>
      </c>
      <c r="J489" t="s">
        <v>319</v>
      </c>
      <c r="K489" t="s">
        <v>257</v>
      </c>
      <c r="L489" t="s">
        <v>320</v>
      </c>
      <c r="M489" s="79" t="str">
        <f t="shared" si="11"/>
        <v>View on Google Map</v>
      </c>
    </row>
    <row r="490" spans="1:13" x14ac:dyDescent="0.2">
      <c r="A490">
        <v>34</v>
      </c>
      <c r="B490" t="s">
        <v>325</v>
      </c>
      <c r="C490" t="s">
        <v>257</v>
      </c>
      <c r="D490">
        <v>69.057400000000001</v>
      </c>
      <c r="E490">
        <v>-150.39599999999999</v>
      </c>
      <c r="F490">
        <v>274</v>
      </c>
      <c r="G490" t="s">
        <v>258</v>
      </c>
      <c r="H490" t="s">
        <v>257</v>
      </c>
      <c r="I490" t="s">
        <v>257</v>
      </c>
      <c r="J490" t="s">
        <v>319</v>
      </c>
      <c r="K490" t="s">
        <v>257</v>
      </c>
      <c r="L490" t="s">
        <v>320</v>
      </c>
      <c r="M490" s="79" t="str">
        <f t="shared" si="11"/>
        <v>View on Google Map</v>
      </c>
    </row>
    <row r="491" spans="1:13" x14ac:dyDescent="0.2">
      <c r="A491">
        <v>45</v>
      </c>
      <c r="B491" t="s">
        <v>341</v>
      </c>
      <c r="C491" t="s">
        <v>257</v>
      </c>
      <c r="D491">
        <v>69.063298000000003</v>
      </c>
      <c r="E491">
        <v>-150.394711</v>
      </c>
      <c r="F491" t="s">
        <v>257</v>
      </c>
      <c r="G491" t="s">
        <v>258</v>
      </c>
      <c r="H491" t="s">
        <v>257</v>
      </c>
      <c r="I491" t="s">
        <v>257</v>
      </c>
      <c r="J491" t="s">
        <v>336</v>
      </c>
      <c r="K491" t="s">
        <v>257</v>
      </c>
      <c r="L491" t="s">
        <v>320</v>
      </c>
      <c r="M491" s="79" t="str">
        <f t="shared" si="11"/>
        <v>View on Google Map</v>
      </c>
    </row>
    <row r="492" spans="1:13" x14ac:dyDescent="0.2">
      <c r="B492" t="s">
        <v>1403</v>
      </c>
      <c r="C492" t="s">
        <v>1398</v>
      </c>
      <c r="D492">
        <v>69.138333333333335</v>
      </c>
      <c r="E492">
        <v>-150.64916666666701</v>
      </c>
      <c r="G492" t="s">
        <v>1399</v>
      </c>
      <c r="J492" t="s">
        <v>1251</v>
      </c>
      <c r="L492" t="s">
        <v>320</v>
      </c>
      <c r="M492" s="79" t="str">
        <f t="shared" si="11"/>
        <v>View on Google Map</v>
      </c>
    </row>
    <row r="493" spans="1:13" x14ac:dyDescent="0.2">
      <c r="B493" t="s">
        <v>1404</v>
      </c>
      <c r="C493" t="s">
        <v>1341</v>
      </c>
      <c r="D493">
        <v>69.152500000000003</v>
      </c>
      <c r="E493">
        <v>-150.706111111111</v>
      </c>
      <c r="G493" t="s">
        <v>1399</v>
      </c>
      <c r="J493" t="s">
        <v>1251</v>
      </c>
      <c r="L493" t="s">
        <v>320</v>
      </c>
      <c r="M493" s="79" t="str">
        <f t="shared" si="11"/>
        <v>View on Google Map</v>
      </c>
    </row>
    <row r="494" spans="1:13" x14ac:dyDescent="0.2">
      <c r="A494">
        <v>35</v>
      </c>
      <c r="B494" t="s">
        <v>326</v>
      </c>
      <c r="C494" t="s">
        <v>257</v>
      </c>
      <c r="D494">
        <v>69.063333333333333</v>
      </c>
      <c r="E494">
        <v>-150.39333333333335</v>
      </c>
      <c r="F494">
        <v>281</v>
      </c>
      <c r="G494" t="s">
        <v>258</v>
      </c>
      <c r="H494" t="s">
        <v>257</v>
      </c>
      <c r="I494" t="s">
        <v>257</v>
      </c>
      <c r="J494" t="s">
        <v>319</v>
      </c>
      <c r="K494" t="s">
        <v>257</v>
      </c>
      <c r="L494" t="s">
        <v>320</v>
      </c>
      <c r="M494" s="79" t="str">
        <f t="shared" si="11"/>
        <v>View on Google Map</v>
      </c>
    </row>
    <row r="495" spans="1:13" x14ac:dyDescent="0.2">
      <c r="A495">
        <v>161</v>
      </c>
      <c r="B495" t="s">
        <v>476</v>
      </c>
      <c r="C495" t="s">
        <v>477</v>
      </c>
      <c r="D495">
        <v>68.599999999999994</v>
      </c>
      <c r="E495">
        <v>-149.18333333333334</v>
      </c>
      <c r="F495">
        <v>876</v>
      </c>
      <c r="G495" t="s">
        <v>346</v>
      </c>
      <c r="H495" t="s">
        <v>478</v>
      </c>
      <c r="I495" t="s">
        <v>257</v>
      </c>
      <c r="J495" t="s">
        <v>1319</v>
      </c>
      <c r="K495" t="s">
        <v>257</v>
      </c>
      <c r="L495" t="s">
        <v>262</v>
      </c>
      <c r="M495" s="79" t="str">
        <f t="shared" si="11"/>
        <v>View on Google Map</v>
      </c>
    </row>
    <row r="496" spans="1:13" x14ac:dyDescent="0.2">
      <c r="A496">
        <v>162</v>
      </c>
      <c r="B496" t="s">
        <v>479</v>
      </c>
      <c r="C496" t="s">
        <v>477</v>
      </c>
      <c r="D496">
        <v>68.583333333333329</v>
      </c>
      <c r="E496">
        <v>-149.19999999999999</v>
      </c>
      <c r="F496">
        <v>892</v>
      </c>
      <c r="G496" t="s">
        <v>346</v>
      </c>
      <c r="H496" t="s">
        <v>480</v>
      </c>
      <c r="I496" t="s">
        <v>257</v>
      </c>
      <c r="J496" t="s">
        <v>1319</v>
      </c>
      <c r="K496" t="s">
        <v>257</v>
      </c>
      <c r="L496" t="s">
        <v>262</v>
      </c>
      <c r="M496" s="79" t="str">
        <f t="shared" si="11"/>
        <v>View on Google Map</v>
      </c>
    </row>
    <row r="497" spans="1:13" x14ac:dyDescent="0.2">
      <c r="A497">
        <v>163</v>
      </c>
      <c r="B497" t="s">
        <v>481</v>
      </c>
      <c r="C497" t="s">
        <v>477</v>
      </c>
      <c r="D497">
        <v>68.599999999999994</v>
      </c>
      <c r="E497">
        <v>-149.16666666666666</v>
      </c>
      <c r="F497">
        <v>876</v>
      </c>
      <c r="G497" t="s">
        <v>346</v>
      </c>
      <c r="H497" t="s">
        <v>482</v>
      </c>
      <c r="I497" t="s">
        <v>257</v>
      </c>
      <c r="J497" t="s">
        <v>1319</v>
      </c>
      <c r="K497" t="s">
        <v>257</v>
      </c>
      <c r="L497" t="s">
        <v>262</v>
      </c>
      <c r="M497" s="79" t="str">
        <f t="shared" si="11"/>
        <v>View on Google Map</v>
      </c>
    </row>
    <row r="498" spans="1:13" x14ac:dyDescent="0.2">
      <c r="A498">
        <v>5</v>
      </c>
      <c r="B498" t="s">
        <v>1367</v>
      </c>
      <c r="C498" t="s">
        <v>1345</v>
      </c>
      <c r="D498">
        <v>68.671486221999999</v>
      </c>
      <c r="E498">
        <v>-149.1281271</v>
      </c>
      <c r="F498">
        <v>761.75599999999997</v>
      </c>
      <c r="G498" t="s">
        <v>1343</v>
      </c>
      <c r="J498" s="14" t="s">
        <v>1319</v>
      </c>
      <c r="M498" s="79" t="str">
        <f t="shared" si="11"/>
        <v>View on Google Map</v>
      </c>
    </row>
    <row r="499" spans="1:13" x14ac:dyDescent="0.2">
      <c r="A499">
        <v>5</v>
      </c>
      <c r="B499" t="s">
        <v>1368</v>
      </c>
      <c r="C499" t="s">
        <v>1345</v>
      </c>
      <c r="D499">
        <v>68.671371694000001</v>
      </c>
      <c r="E499">
        <v>-149.131155484</v>
      </c>
      <c r="F499">
        <v>763.88099999999997</v>
      </c>
      <c r="G499" t="s">
        <v>1343</v>
      </c>
      <c r="J499" s="14" t="s">
        <v>1319</v>
      </c>
      <c r="M499" s="79" t="str">
        <f t="shared" si="11"/>
        <v>View on Google Map</v>
      </c>
    </row>
    <row r="500" spans="1:13" x14ac:dyDescent="0.2">
      <c r="A500">
        <v>5</v>
      </c>
      <c r="B500" t="s">
        <v>1369</v>
      </c>
      <c r="C500" t="s">
        <v>1345</v>
      </c>
      <c r="D500">
        <v>68.671018009999997</v>
      </c>
      <c r="E500">
        <v>-149.13789268599999</v>
      </c>
      <c r="F500">
        <v>764.53700000000003</v>
      </c>
      <c r="G500" t="s">
        <v>1343</v>
      </c>
      <c r="J500" s="14" t="s">
        <v>1319</v>
      </c>
      <c r="M500" s="79" t="str">
        <f t="shared" si="11"/>
        <v>View on Google Map</v>
      </c>
    </row>
    <row r="501" spans="1:13" x14ac:dyDescent="0.2">
      <c r="A501">
        <v>5</v>
      </c>
      <c r="B501" t="s">
        <v>1370</v>
      </c>
      <c r="C501" t="s">
        <v>1348</v>
      </c>
      <c r="D501">
        <v>68.677193270000004</v>
      </c>
      <c r="E501">
        <v>-149.121792258</v>
      </c>
      <c r="F501">
        <v>763.74300000000005</v>
      </c>
      <c r="G501" t="s">
        <v>1343</v>
      </c>
      <c r="J501" s="14" t="s">
        <v>1319</v>
      </c>
      <c r="M501" s="79" t="str">
        <f t="shared" si="11"/>
        <v>View on Google Map</v>
      </c>
    </row>
    <row r="502" spans="1:13" x14ac:dyDescent="0.2">
      <c r="A502">
        <v>5</v>
      </c>
      <c r="B502" t="s">
        <v>1371</v>
      </c>
      <c r="C502" t="s">
        <v>1348</v>
      </c>
      <c r="D502">
        <v>68.679780992000005</v>
      </c>
      <c r="E502">
        <v>-149.114206438</v>
      </c>
      <c r="F502">
        <v>762.678</v>
      </c>
      <c r="G502" t="s">
        <v>1343</v>
      </c>
      <c r="J502" s="14" t="s">
        <v>1319</v>
      </c>
      <c r="M502" s="79" t="str">
        <f t="shared" si="11"/>
        <v>View on Google Map</v>
      </c>
    </row>
    <row r="503" spans="1:13" x14ac:dyDescent="0.2">
      <c r="A503">
        <v>5</v>
      </c>
      <c r="B503" t="s">
        <v>269</v>
      </c>
      <c r="C503" t="s">
        <v>266</v>
      </c>
      <c r="D503">
        <v>68.687399999999997</v>
      </c>
      <c r="E503">
        <v>-149.095</v>
      </c>
      <c r="F503">
        <v>754</v>
      </c>
      <c r="G503" t="s">
        <v>258</v>
      </c>
      <c r="H503" t="s">
        <v>270</v>
      </c>
      <c r="I503" t="s">
        <v>271</v>
      </c>
      <c r="J503" t="s">
        <v>1319</v>
      </c>
      <c r="K503" t="s">
        <v>257</v>
      </c>
      <c r="L503" t="s">
        <v>262</v>
      </c>
      <c r="M503" s="79" t="str">
        <f t="shared" si="11"/>
        <v>View on Google Map</v>
      </c>
    </row>
    <row r="504" spans="1:13" x14ac:dyDescent="0.2">
      <c r="A504">
        <v>5</v>
      </c>
      <c r="B504" t="s">
        <v>1382</v>
      </c>
      <c r="C504" t="s">
        <v>1379</v>
      </c>
      <c r="D504">
        <v>68.672870447999998</v>
      </c>
      <c r="E504">
        <v>-149.124843486</v>
      </c>
      <c r="G504" t="s">
        <v>1343</v>
      </c>
      <c r="J504" s="14" t="s">
        <v>1319</v>
      </c>
      <c r="M504" s="79" t="str">
        <f t="shared" si="11"/>
        <v>View on Google Map</v>
      </c>
    </row>
    <row r="505" spans="1:13" x14ac:dyDescent="0.2">
      <c r="A505">
        <v>5</v>
      </c>
      <c r="B505" t="s">
        <v>1380</v>
      </c>
      <c r="C505" t="s">
        <v>1381</v>
      </c>
      <c r="D505">
        <v>68.686037823000007</v>
      </c>
      <c r="E505">
        <v>-149.0990032</v>
      </c>
      <c r="G505" t="s">
        <v>1343</v>
      </c>
      <c r="J505" s="14" t="s">
        <v>1319</v>
      </c>
      <c r="M505" s="79" t="str">
        <f t="shared" si="11"/>
        <v>View on Google Map</v>
      </c>
    </row>
    <row r="506" spans="1:13" x14ac:dyDescent="0.2">
      <c r="A506">
        <v>491</v>
      </c>
      <c r="B506" t="s">
        <v>1036</v>
      </c>
      <c r="C506" t="s">
        <v>257</v>
      </c>
      <c r="D506">
        <v>68.941266666999994</v>
      </c>
      <c r="E506">
        <v>-150.5068</v>
      </c>
      <c r="F506">
        <v>408</v>
      </c>
      <c r="G506" t="s">
        <v>346</v>
      </c>
      <c r="H506" t="s">
        <v>1037</v>
      </c>
      <c r="I506" t="s">
        <v>257</v>
      </c>
      <c r="J506" t="s">
        <v>319</v>
      </c>
      <c r="K506" t="s">
        <v>257</v>
      </c>
      <c r="L506" t="s">
        <v>320</v>
      </c>
      <c r="M506" s="79" t="str">
        <f t="shared" si="11"/>
        <v>View on Google Map</v>
      </c>
    </row>
    <row r="507" spans="1:13" x14ac:dyDescent="0.2">
      <c r="A507">
        <v>492</v>
      </c>
      <c r="B507" t="s">
        <v>1038</v>
      </c>
      <c r="C507" t="s">
        <v>257</v>
      </c>
      <c r="D507" t="s">
        <v>257</v>
      </c>
      <c r="E507" t="s">
        <v>257</v>
      </c>
      <c r="F507">
        <v>408</v>
      </c>
      <c r="G507" t="s">
        <v>346</v>
      </c>
      <c r="H507" t="s">
        <v>1039</v>
      </c>
      <c r="I507" t="s">
        <v>257</v>
      </c>
      <c r="J507" t="s">
        <v>319</v>
      </c>
      <c r="K507" t="s">
        <v>257</v>
      </c>
      <c r="L507" t="s">
        <v>320</v>
      </c>
      <c r="M507" s="79" t="str">
        <f t="shared" si="11"/>
        <v>View on Google Map</v>
      </c>
    </row>
    <row r="508" spans="1:13" x14ac:dyDescent="0.2">
      <c r="A508">
        <v>1172</v>
      </c>
      <c r="B508" t="s">
        <v>1252</v>
      </c>
      <c r="C508" t="s">
        <v>257</v>
      </c>
      <c r="D508">
        <v>68.99666666666667</v>
      </c>
      <c r="E508">
        <v>-150.21249999999998</v>
      </c>
      <c r="F508" t="s">
        <v>257</v>
      </c>
      <c r="G508" t="s">
        <v>1123</v>
      </c>
      <c r="H508" t="s">
        <v>1253</v>
      </c>
      <c r="I508" t="s">
        <v>257</v>
      </c>
      <c r="J508" t="s">
        <v>1251</v>
      </c>
      <c r="K508" t="s">
        <v>257</v>
      </c>
      <c r="L508" t="s">
        <v>320</v>
      </c>
      <c r="M508" s="79" t="str">
        <f t="shared" si="11"/>
        <v>View on Google Map</v>
      </c>
    </row>
    <row r="509" spans="1:13" x14ac:dyDescent="0.2">
      <c r="A509">
        <v>493</v>
      </c>
      <c r="B509" t="s">
        <v>1040</v>
      </c>
      <c r="C509" t="s">
        <v>257</v>
      </c>
      <c r="D509">
        <v>68.974933332999996</v>
      </c>
      <c r="E509">
        <v>-150.221066667</v>
      </c>
      <c r="F509">
        <v>364</v>
      </c>
      <c r="G509" t="s">
        <v>346</v>
      </c>
      <c r="H509" t="s">
        <v>257</v>
      </c>
      <c r="I509" t="s">
        <v>257</v>
      </c>
      <c r="J509" t="s">
        <v>319</v>
      </c>
      <c r="K509" t="s">
        <v>257</v>
      </c>
      <c r="L509" t="s">
        <v>320</v>
      </c>
      <c r="M509" s="79" t="str">
        <f t="shared" si="11"/>
        <v>View on Google Map</v>
      </c>
    </row>
    <row r="510" spans="1:13" x14ac:dyDescent="0.2">
      <c r="A510">
        <v>405</v>
      </c>
      <c r="B510" t="s">
        <v>915</v>
      </c>
      <c r="C510" t="s">
        <v>257</v>
      </c>
      <c r="D510" t="s">
        <v>257</v>
      </c>
      <c r="E510" t="s">
        <v>257</v>
      </c>
      <c r="F510" t="s">
        <v>257</v>
      </c>
      <c r="G510" t="s">
        <v>346</v>
      </c>
      <c r="H510" t="s">
        <v>257</v>
      </c>
      <c r="I510" t="s">
        <v>257</v>
      </c>
      <c r="J510" t="s">
        <v>1319</v>
      </c>
      <c r="K510" t="s">
        <v>257</v>
      </c>
      <c r="L510" t="s">
        <v>914</v>
      </c>
      <c r="M510" s="79" t="str">
        <f t="shared" si="11"/>
        <v>View on Google Map</v>
      </c>
    </row>
    <row r="511" spans="1:13" x14ac:dyDescent="0.2">
      <c r="A511">
        <v>505</v>
      </c>
      <c r="B511" t="s">
        <v>1066</v>
      </c>
      <c r="C511" t="s">
        <v>257</v>
      </c>
      <c r="D511">
        <v>68.921059</v>
      </c>
      <c r="E511">
        <v>-150.34784300000001</v>
      </c>
      <c r="F511" t="s">
        <v>257</v>
      </c>
      <c r="G511" t="s">
        <v>346</v>
      </c>
      <c r="H511" t="s">
        <v>257</v>
      </c>
      <c r="I511" t="s">
        <v>257</v>
      </c>
      <c r="J511" t="s">
        <v>319</v>
      </c>
      <c r="K511" t="s">
        <v>257</v>
      </c>
      <c r="L511" t="s">
        <v>320</v>
      </c>
      <c r="M511" s="79" t="str">
        <f t="shared" si="11"/>
        <v>View on Google Map</v>
      </c>
    </row>
    <row r="512" spans="1:13" x14ac:dyDescent="0.2">
      <c r="A512">
        <v>506</v>
      </c>
      <c r="B512" t="s">
        <v>1067</v>
      </c>
      <c r="C512" t="s">
        <v>257</v>
      </c>
      <c r="D512">
        <v>68.921186000000006</v>
      </c>
      <c r="E512">
        <v>-150.37015</v>
      </c>
      <c r="F512" t="s">
        <v>257</v>
      </c>
      <c r="G512" t="s">
        <v>346</v>
      </c>
      <c r="H512" t="s">
        <v>257</v>
      </c>
      <c r="I512" t="s">
        <v>257</v>
      </c>
      <c r="J512" t="s">
        <v>319</v>
      </c>
      <c r="K512" t="s">
        <v>257</v>
      </c>
      <c r="L512" t="s">
        <v>320</v>
      </c>
      <c r="M512" s="79" t="str">
        <f t="shared" si="11"/>
        <v>View on Google Map</v>
      </c>
    </row>
    <row r="513" spans="1:13" x14ac:dyDescent="0.2">
      <c r="A513">
        <v>507</v>
      </c>
      <c r="B513" t="s">
        <v>1068</v>
      </c>
      <c r="C513" t="s">
        <v>257</v>
      </c>
      <c r="D513">
        <v>68.936953000000003</v>
      </c>
      <c r="E513">
        <v>-150.35309699999999</v>
      </c>
      <c r="F513" t="s">
        <v>257</v>
      </c>
      <c r="G513" t="s">
        <v>346</v>
      </c>
      <c r="H513" t="s">
        <v>257</v>
      </c>
      <c r="I513" t="s">
        <v>257</v>
      </c>
      <c r="J513" t="s">
        <v>319</v>
      </c>
      <c r="K513" t="s">
        <v>257</v>
      </c>
      <c r="L513" t="s">
        <v>320</v>
      </c>
      <c r="M513" s="79" t="str">
        <f t="shared" si="11"/>
        <v>View on Google Map</v>
      </c>
    </row>
    <row r="514" spans="1:13" x14ac:dyDescent="0.2">
      <c r="A514">
        <v>12</v>
      </c>
      <c r="B514" t="s">
        <v>282</v>
      </c>
      <c r="C514" t="s">
        <v>257</v>
      </c>
      <c r="D514" t="s">
        <v>257</v>
      </c>
      <c r="E514" t="s">
        <v>257</v>
      </c>
      <c r="F514" t="s">
        <v>257</v>
      </c>
      <c r="G514" t="s">
        <v>258</v>
      </c>
      <c r="H514" t="s">
        <v>257</v>
      </c>
      <c r="I514" t="s">
        <v>257</v>
      </c>
      <c r="J514" t="s">
        <v>1319</v>
      </c>
      <c r="K514" t="s">
        <v>257</v>
      </c>
      <c r="L514" t="s">
        <v>257</v>
      </c>
      <c r="M514" s="79" t="str">
        <f t="shared" si="11"/>
        <v>View on Google Map</v>
      </c>
    </row>
    <row r="515" spans="1:13" x14ac:dyDescent="0.2">
      <c r="A515">
        <v>4</v>
      </c>
      <c r="B515" t="s">
        <v>265</v>
      </c>
      <c r="C515" t="s">
        <v>266</v>
      </c>
      <c r="D515">
        <v>68.38333333333334</v>
      </c>
      <c r="E515">
        <v>-149.31666666666666</v>
      </c>
      <c r="F515">
        <v>869</v>
      </c>
      <c r="G515" t="s">
        <v>258</v>
      </c>
      <c r="H515" t="s">
        <v>267</v>
      </c>
      <c r="I515" t="s">
        <v>268</v>
      </c>
      <c r="J515" t="s">
        <v>1319</v>
      </c>
      <c r="K515" t="s">
        <v>257</v>
      </c>
      <c r="L515" t="s">
        <v>262</v>
      </c>
      <c r="M515" s="79" t="str">
        <f t="shared" ref="M515:M578" si="12">HYPERLINK("http://maps.google.com/maps?q="&amp;D515&amp;","&amp;E515,"View on Google Map")</f>
        <v>View on Google Map</v>
      </c>
    </row>
    <row r="516" spans="1:13" x14ac:dyDescent="0.2">
      <c r="A516">
        <v>148</v>
      </c>
      <c r="B516" t="s">
        <v>460</v>
      </c>
      <c r="C516" t="s">
        <v>257</v>
      </c>
      <c r="D516">
        <v>68.624535966600007</v>
      </c>
      <c r="E516">
        <v>-149.60216609099999</v>
      </c>
      <c r="F516">
        <v>720</v>
      </c>
      <c r="G516" t="s">
        <v>346</v>
      </c>
      <c r="H516" t="s">
        <v>257</v>
      </c>
      <c r="I516" t="s">
        <v>257</v>
      </c>
      <c r="J516" t="s">
        <v>1319</v>
      </c>
      <c r="K516" t="s">
        <v>257</v>
      </c>
      <c r="L516" t="s">
        <v>257</v>
      </c>
      <c r="M516" s="79" t="str">
        <f t="shared" si="12"/>
        <v>View on Google Map</v>
      </c>
    </row>
    <row r="517" spans="1:13" x14ac:dyDescent="0.2">
      <c r="A517">
        <v>241</v>
      </c>
      <c r="B517" t="s">
        <v>460</v>
      </c>
      <c r="C517" t="s">
        <v>257</v>
      </c>
      <c r="D517">
        <v>68.624535966600007</v>
      </c>
      <c r="E517">
        <v>-149.60216609099999</v>
      </c>
      <c r="F517" t="s">
        <v>257</v>
      </c>
      <c r="G517" t="s">
        <v>346</v>
      </c>
      <c r="H517" t="s">
        <v>257</v>
      </c>
      <c r="I517" t="s">
        <v>257</v>
      </c>
      <c r="J517" t="s">
        <v>1319</v>
      </c>
      <c r="K517" t="s">
        <v>257</v>
      </c>
      <c r="L517" t="s">
        <v>257</v>
      </c>
      <c r="M517" s="79" t="str">
        <f t="shared" si="12"/>
        <v>View on Google Map</v>
      </c>
    </row>
    <row r="518" spans="1:13" x14ac:dyDescent="0.2">
      <c r="A518">
        <v>149</v>
      </c>
      <c r="B518" t="s">
        <v>461</v>
      </c>
      <c r="C518" t="s">
        <v>257</v>
      </c>
      <c r="D518">
        <v>68.627169078600005</v>
      </c>
      <c r="E518">
        <v>-149.61135296200001</v>
      </c>
      <c r="F518">
        <v>720</v>
      </c>
      <c r="G518" t="s">
        <v>346</v>
      </c>
      <c r="H518" t="s">
        <v>257</v>
      </c>
      <c r="I518" t="s">
        <v>257</v>
      </c>
      <c r="J518" t="s">
        <v>1319</v>
      </c>
      <c r="K518" t="s">
        <v>257</v>
      </c>
      <c r="L518" t="s">
        <v>257</v>
      </c>
      <c r="M518" s="79" t="str">
        <f t="shared" si="12"/>
        <v>View on Google Map</v>
      </c>
    </row>
    <row r="519" spans="1:13" x14ac:dyDescent="0.2">
      <c r="A519">
        <v>150</v>
      </c>
      <c r="B519" t="s">
        <v>462</v>
      </c>
      <c r="C519" t="s">
        <v>257</v>
      </c>
      <c r="D519">
        <v>68.628818623300006</v>
      </c>
      <c r="E519">
        <v>-149.62482197599999</v>
      </c>
      <c r="F519">
        <v>720</v>
      </c>
      <c r="G519" t="s">
        <v>346</v>
      </c>
      <c r="H519" t="s">
        <v>257</v>
      </c>
      <c r="I519" t="s">
        <v>257</v>
      </c>
      <c r="J519" t="s">
        <v>1319</v>
      </c>
      <c r="K519" t="s">
        <v>257</v>
      </c>
      <c r="L519" t="s">
        <v>257</v>
      </c>
      <c r="M519" s="79" t="str">
        <f t="shared" si="12"/>
        <v>View on Google Map</v>
      </c>
    </row>
    <row r="520" spans="1:13" x14ac:dyDescent="0.2">
      <c r="A520">
        <v>151</v>
      </c>
      <c r="B520" t="s">
        <v>463</v>
      </c>
      <c r="C520" t="s">
        <v>257</v>
      </c>
      <c r="D520">
        <v>68.630949932700005</v>
      </c>
      <c r="E520">
        <v>-149.62993150400001</v>
      </c>
      <c r="F520" t="s">
        <v>257</v>
      </c>
      <c r="G520" t="s">
        <v>346</v>
      </c>
      <c r="H520" t="s">
        <v>257</v>
      </c>
      <c r="I520" t="s">
        <v>257</v>
      </c>
      <c r="J520" t="s">
        <v>1319</v>
      </c>
      <c r="K520" t="s">
        <v>257</v>
      </c>
      <c r="L520" t="s">
        <v>257</v>
      </c>
      <c r="M520" s="79" t="str">
        <f t="shared" si="12"/>
        <v>View on Google Map</v>
      </c>
    </row>
    <row r="521" spans="1:13" x14ac:dyDescent="0.2">
      <c r="A521">
        <v>106</v>
      </c>
      <c r="B521" t="s">
        <v>363</v>
      </c>
      <c r="C521" t="s">
        <v>257</v>
      </c>
      <c r="D521">
        <v>68.631431924799998</v>
      </c>
      <c r="E521">
        <v>-149.63669249099999</v>
      </c>
      <c r="F521">
        <v>725</v>
      </c>
      <c r="G521" t="s">
        <v>346</v>
      </c>
      <c r="H521" t="s">
        <v>364</v>
      </c>
      <c r="I521" t="s">
        <v>257</v>
      </c>
      <c r="J521" t="s">
        <v>1319</v>
      </c>
      <c r="K521" t="s">
        <v>257</v>
      </c>
      <c r="L521" t="s">
        <v>257</v>
      </c>
      <c r="M521" s="79" t="str">
        <f t="shared" si="12"/>
        <v>View on Google Map</v>
      </c>
    </row>
    <row r="522" spans="1:13" x14ac:dyDescent="0.2">
      <c r="A522">
        <v>107</v>
      </c>
      <c r="B522" t="s">
        <v>365</v>
      </c>
      <c r="C522" t="s">
        <v>257</v>
      </c>
      <c r="D522">
        <v>68.629379781599994</v>
      </c>
      <c r="E522">
        <v>-149.64162329499999</v>
      </c>
      <c r="F522">
        <v>731</v>
      </c>
      <c r="G522" t="s">
        <v>346</v>
      </c>
      <c r="H522" t="s">
        <v>366</v>
      </c>
      <c r="I522" t="s">
        <v>257</v>
      </c>
      <c r="J522" t="s">
        <v>1319</v>
      </c>
      <c r="K522" t="s">
        <v>257</v>
      </c>
      <c r="L522" t="s">
        <v>257</v>
      </c>
      <c r="M522" s="79" t="str">
        <f t="shared" si="12"/>
        <v>View on Google Map</v>
      </c>
    </row>
    <row r="523" spans="1:13" x14ac:dyDescent="0.2">
      <c r="A523">
        <v>1603</v>
      </c>
      <c r="B523" t="s">
        <v>1287</v>
      </c>
      <c r="C523" t="s">
        <v>257</v>
      </c>
      <c r="D523" t="s">
        <v>257</v>
      </c>
      <c r="E523" t="s">
        <v>257</v>
      </c>
      <c r="F523" t="s">
        <v>257</v>
      </c>
      <c r="G523" t="s">
        <v>258</v>
      </c>
      <c r="H523" t="s">
        <v>1288</v>
      </c>
      <c r="I523" t="s">
        <v>1289</v>
      </c>
      <c r="J523" t="s">
        <v>1319</v>
      </c>
      <c r="K523" t="s">
        <v>257</v>
      </c>
      <c r="L523" t="s">
        <v>257</v>
      </c>
      <c r="M523" s="79" t="str">
        <f t="shared" si="12"/>
        <v>View on Google Map</v>
      </c>
    </row>
    <row r="524" spans="1:13" x14ac:dyDescent="0.2">
      <c r="A524">
        <v>152</v>
      </c>
      <c r="B524" t="s">
        <v>464</v>
      </c>
      <c r="C524" t="s">
        <v>257</v>
      </c>
      <c r="D524">
        <v>68.630062744699998</v>
      </c>
      <c r="E524">
        <v>-149.64444178900001</v>
      </c>
      <c r="F524">
        <v>731</v>
      </c>
      <c r="G524" t="s">
        <v>346</v>
      </c>
      <c r="H524" t="s">
        <v>257</v>
      </c>
      <c r="I524" t="s">
        <v>257</v>
      </c>
      <c r="J524" t="s">
        <v>1319</v>
      </c>
      <c r="K524" t="s">
        <v>257</v>
      </c>
      <c r="L524" t="s">
        <v>257</v>
      </c>
      <c r="M524" s="79" t="str">
        <f t="shared" si="12"/>
        <v>View on Google Map</v>
      </c>
    </row>
    <row r="525" spans="1:13" x14ac:dyDescent="0.2">
      <c r="A525">
        <v>1601</v>
      </c>
      <c r="B525" t="s">
        <v>1281</v>
      </c>
      <c r="C525" t="s">
        <v>257</v>
      </c>
      <c r="D525" t="s">
        <v>257</v>
      </c>
      <c r="E525" t="s">
        <v>257</v>
      </c>
      <c r="F525" t="s">
        <v>257</v>
      </c>
      <c r="G525" t="s">
        <v>257</v>
      </c>
      <c r="H525" t="s">
        <v>1282</v>
      </c>
      <c r="I525" t="s">
        <v>1283</v>
      </c>
      <c r="J525" s="14" t="s">
        <v>1319</v>
      </c>
      <c r="K525" t="s">
        <v>257</v>
      </c>
      <c r="L525" t="s">
        <v>257</v>
      </c>
      <c r="M525" s="79" t="str">
        <f t="shared" si="12"/>
        <v>View on Google Map</v>
      </c>
    </row>
    <row r="526" spans="1:13" x14ac:dyDescent="0.2">
      <c r="A526">
        <v>1602</v>
      </c>
      <c r="B526" t="s">
        <v>1284</v>
      </c>
      <c r="C526" t="s">
        <v>257</v>
      </c>
      <c r="D526" t="s">
        <v>257</v>
      </c>
      <c r="E526" t="s">
        <v>257</v>
      </c>
      <c r="F526" t="s">
        <v>257</v>
      </c>
      <c r="G526" t="s">
        <v>257</v>
      </c>
      <c r="H526" t="s">
        <v>1285</v>
      </c>
      <c r="I526" t="s">
        <v>1286</v>
      </c>
      <c r="J526" s="14" t="s">
        <v>1319</v>
      </c>
      <c r="K526" t="s">
        <v>257</v>
      </c>
      <c r="L526" t="s">
        <v>257</v>
      </c>
      <c r="M526" s="79" t="str">
        <f t="shared" si="12"/>
        <v>View on Google Map</v>
      </c>
    </row>
    <row r="527" spans="1:13" x14ac:dyDescent="0.2">
      <c r="A527">
        <v>153</v>
      </c>
      <c r="B527" t="s">
        <v>465</v>
      </c>
      <c r="C527" t="s">
        <v>257</v>
      </c>
      <c r="D527" t="s">
        <v>257</v>
      </c>
      <c r="E527" t="s">
        <v>257</v>
      </c>
      <c r="F527" t="s">
        <v>257</v>
      </c>
      <c r="G527" t="s">
        <v>346</v>
      </c>
      <c r="H527" t="s">
        <v>257</v>
      </c>
      <c r="I527" t="s">
        <v>257</v>
      </c>
      <c r="J527" t="s">
        <v>1319</v>
      </c>
      <c r="K527" t="s">
        <v>257</v>
      </c>
      <c r="L527" t="s">
        <v>257</v>
      </c>
      <c r="M527" s="79" t="str">
        <f t="shared" si="12"/>
        <v>View on Google Map</v>
      </c>
    </row>
    <row r="528" spans="1:13" x14ac:dyDescent="0.2">
      <c r="A528">
        <v>154</v>
      </c>
      <c r="B528" t="s">
        <v>466</v>
      </c>
      <c r="C528" t="s">
        <v>257</v>
      </c>
      <c r="D528" t="s">
        <v>257</v>
      </c>
      <c r="E528" t="s">
        <v>257</v>
      </c>
      <c r="F528" t="s">
        <v>257</v>
      </c>
      <c r="G528" t="s">
        <v>346</v>
      </c>
      <c r="H528" t="s">
        <v>257</v>
      </c>
      <c r="I528" t="s">
        <v>257</v>
      </c>
      <c r="J528" t="s">
        <v>1319</v>
      </c>
      <c r="K528" t="s">
        <v>257</v>
      </c>
      <c r="L528" t="s">
        <v>257</v>
      </c>
      <c r="M528" s="79" t="str">
        <f t="shared" si="12"/>
        <v>View on Google Map</v>
      </c>
    </row>
    <row r="529" spans="1:13" x14ac:dyDescent="0.2">
      <c r="A529">
        <v>155</v>
      </c>
      <c r="B529" t="s">
        <v>467</v>
      </c>
      <c r="C529" t="s">
        <v>257</v>
      </c>
      <c r="D529" t="s">
        <v>257</v>
      </c>
      <c r="E529" t="s">
        <v>257</v>
      </c>
      <c r="F529" t="s">
        <v>257</v>
      </c>
      <c r="G529" t="s">
        <v>346</v>
      </c>
      <c r="H529" t="s">
        <v>257</v>
      </c>
      <c r="I529" t="s">
        <v>257</v>
      </c>
      <c r="J529" t="s">
        <v>1319</v>
      </c>
      <c r="K529" t="s">
        <v>257</v>
      </c>
      <c r="L529" t="s">
        <v>257</v>
      </c>
      <c r="M529" s="79" t="str">
        <f t="shared" si="12"/>
        <v>View on Google Map</v>
      </c>
    </row>
    <row r="530" spans="1:13" x14ac:dyDescent="0.2">
      <c r="A530">
        <v>156</v>
      </c>
      <c r="B530" t="s">
        <v>468</v>
      </c>
      <c r="C530" t="s">
        <v>257</v>
      </c>
      <c r="D530">
        <v>68.630148048999999</v>
      </c>
      <c r="E530">
        <v>-149.65057914499999</v>
      </c>
      <c r="F530">
        <v>750</v>
      </c>
      <c r="G530" t="s">
        <v>346</v>
      </c>
      <c r="H530" t="s">
        <v>257</v>
      </c>
      <c r="I530" t="s">
        <v>257</v>
      </c>
      <c r="J530" t="s">
        <v>1319</v>
      </c>
      <c r="K530" t="s">
        <v>257</v>
      </c>
      <c r="L530" t="s">
        <v>257</v>
      </c>
      <c r="M530" s="79" t="str">
        <f t="shared" si="12"/>
        <v>View on Google Map</v>
      </c>
    </row>
    <row r="531" spans="1:13" x14ac:dyDescent="0.2">
      <c r="A531">
        <v>157</v>
      </c>
      <c r="B531" t="s">
        <v>469</v>
      </c>
      <c r="C531" t="s">
        <v>257</v>
      </c>
      <c r="D531">
        <v>68.629627802900004</v>
      </c>
      <c r="E531">
        <v>-149.655880887</v>
      </c>
      <c r="F531">
        <v>754</v>
      </c>
      <c r="G531" t="s">
        <v>346</v>
      </c>
      <c r="H531" t="s">
        <v>257</v>
      </c>
      <c r="I531" t="s">
        <v>257</v>
      </c>
      <c r="J531" t="s">
        <v>1319</v>
      </c>
      <c r="K531" t="s">
        <v>257</v>
      </c>
      <c r="L531" t="s">
        <v>257</v>
      </c>
      <c r="M531" s="79" t="str">
        <f t="shared" si="12"/>
        <v>View on Google Map</v>
      </c>
    </row>
    <row r="532" spans="1:13" x14ac:dyDescent="0.2">
      <c r="A532">
        <v>158</v>
      </c>
      <c r="B532" t="s">
        <v>470</v>
      </c>
      <c r="C532" t="s">
        <v>257</v>
      </c>
      <c r="D532">
        <v>68.631486568699998</v>
      </c>
      <c r="E532">
        <v>-149.65910231699999</v>
      </c>
      <c r="F532">
        <v>754</v>
      </c>
      <c r="G532" t="s">
        <v>346</v>
      </c>
      <c r="H532" t="s">
        <v>257</v>
      </c>
      <c r="I532" t="s">
        <v>257</v>
      </c>
      <c r="J532" t="s">
        <v>1319</v>
      </c>
      <c r="K532" t="s">
        <v>257</v>
      </c>
      <c r="L532" t="s">
        <v>257</v>
      </c>
      <c r="M532" s="79" t="str">
        <f t="shared" si="12"/>
        <v>View on Google Map</v>
      </c>
    </row>
    <row r="533" spans="1:13" x14ac:dyDescent="0.2">
      <c r="A533">
        <v>169</v>
      </c>
      <c r="B533" t="s">
        <v>498</v>
      </c>
      <c r="C533" t="s">
        <v>257</v>
      </c>
      <c r="D533" t="s">
        <v>257</v>
      </c>
      <c r="E533" t="s">
        <v>257</v>
      </c>
      <c r="F533" t="s">
        <v>257</v>
      </c>
      <c r="G533" t="s">
        <v>346</v>
      </c>
      <c r="H533" t="s">
        <v>257</v>
      </c>
      <c r="I533" t="s">
        <v>257</v>
      </c>
      <c r="J533" t="s">
        <v>1319</v>
      </c>
      <c r="K533" t="s">
        <v>257</v>
      </c>
      <c r="L533" t="s">
        <v>257</v>
      </c>
      <c r="M533" s="79" t="str">
        <f t="shared" si="12"/>
        <v>View on Google Map</v>
      </c>
    </row>
    <row r="534" spans="1:13" x14ac:dyDescent="0.2">
      <c r="A534">
        <v>170</v>
      </c>
      <c r="B534" t="s">
        <v>499</v>
      </c>
      <c r="C534" t="s">
        <v>257</v>
      </c>
      <c r="D534" t="s">
        <v>257</v>
      </c>
      <c r="E534" t="s">
        <v>257</v>
      </c>
      <c r="F534" t="s">
        <v>257</v>
      </c>
      <c r="G534" t="s">
        <v>346</v>
      </c>
      <c r="H534" t="s">
        <v>257</v>
      </c>
      <c r="I534" t="s">
        <v>257</v>
      </c>
      <c r="J534" t="s">
        <v>1319</v>
      </c>
      <c r="K534" t="s">
        <v>257</v>
      </c>
      <c r="L534" t="s">
        <v>257</v>
      </c>
      <c r="M534" s="79" t="str">
        <f t="shared" si="12"/>
        <v>View on Google Map</v>
      </c>
    </row>
    <row r="535" spans="1:13" x14ac:dyDescent="0.2">
      <c r="A535">
        <v>136</v>
      </c>
      <c r="B535" t="s">
        <v>428</v>
      </c>
      <c r="C535" t="s">
        <v>257</v>
      </c>
      <c r="D535">
        <v>70.233333333333334</v>
      </c>
      <c r="E535">
        <v>-148.25</v>
      </c>
      <c r="F535">
        <v>10</v>
      </c>
      <c r="G535" t="s">
        <v>346</v>
      </c>
      <c r="H535" t="s">
        <v>429</v>
      </c>
      <c r="I535" t="s">
        <v>257</v>
      </c>
      <c r="J535" t="s">
        <v>1319</v>
      </c>
      <c r="K535" t="s">
        <v>257</v>
      </c>
      <c r="L535" t="s">
        <v>262</v>
      </c>
      <c r="M535" s="79" t="str">
        <f t="shared" si="12"/>
        <v>View on Google Map</v>
      </c>
    </row>
    <row r="536" spans="1:13" x14ac:dyDescent="0.2">
      <c r="A536">
        <v>6</v>
      </c>
      <c r="B536" t="s">
        <v>272</v>
      </c>
      <c r="C536" t="s">
        <v>257</v>
      </c>
      <c r="D536" t="s">
        <v>257</v>
      </c>
      <c r="E536" t="s">
        <v>257</v>
      </c>
      <c r="F536">
        <v>457</v>
      </c>
      <c r="G536" t="s">
        <v>258</v>
      </c>
      <c r="H536" t="s">
        <v>273</v>
      </c>
      <c r="I536" t="s">
        <v>274</v>
      </c>
      <c r="J536" t="s">
        <v>1319</v>
      </c>
      <c r="K536" t="s">
        <v>257</v>
      </c>
      <c r="L536" t="s">
        <v>262</v>
      </c>
      <c r="M536" s="79" t="str">
        <f t="shared" si="12"/>
        <v>View on Google Map</v>
      </c>
    </row>
    <row r="537" spans="1:13" x14ac:dyDescent="0.2">
      <c r="A537">
        <v>20</v>
      </c>
      <c r="B537" t="s">
        <v>300</v>
      </c>
      <c r="C537" t="s">
        <v>257</v>
      </c>
      <c r="D537" t="s">
        <v>257</v>
      </c>
      <c r="E537" t="s">
        <v>257</v>
      </c>
      <c r="F537" t="s">
        <v>257</v>
      </c>
      <c r="G537" t="s">
        <v>258</v>
      </c>
      <c r="H537" t="s">
        <v>257</v>
      </c>
      <c r="I537" t="s">
        <v>257</v>
      </c>
      <c r="J537" t="s">
        <v>1319</v>
      </c>
      <c r="K537" t="s">
        <v>257</v>
      </c>
      <c r="L537" t="s">
        <v>257</v>
      </c>
      <c r="M537" s="79" t="str">
        <f t="shared" si="12"/>
        <v>View on Google Map</v>
      </c>
    </row>
    <row r="538" spans="1:13" x14ac:dyDescent="0.2">
      <c r="A538">
        <v>1176</v>
      </c>
      <c r="B538" t="s">
        <v>1258</v>
      </c>
      <c r="C538" t="s">
        <v>1259</v>
      </c>
      <c r="D538">
        <v>68.996418329999997</v>
      </c>
      <c r="E538">
        <v>-150.27895670000001</v>
      </c>
      <c r="F538" t="s">
        <v>257</v>
      </c>
      <c r="G538" t="s">
        <v>1123</v>
      </c>
      <c r="H538" t="s">
        <v>257</v>
      </c>
      <c r="I538" t="s">
        <v>257</v>
      </c>
      <c r="J538" t="s">
        <v>1251</v>
      </c>
      <c r="K538" t="s">
        <v>257</v>
      </c>
      <c r="L538" t="s">
        <v>320</v>
      </c>
      <c r="M538" s="79" t="str">
        <f t="shared" si="12"/>
        <v>View on Google Map</v>
      </c>
    </row>
    <row r="539" spans="1:13" x14ac:dyDescent="0.2">
      <c r="A539">
        <v>509</v>
      </c>
      <c r="B539" t="s">
        <v>1072</v>
      </c>
      <c r="C539" t="s">
        <v>1070</v>
      </c>
      <c r="D539">
        <v>68.338126000000003</v>
      </c>
      <c r="E539">
        <v>-151.061735</v>
      </c>
      <c r="F539">
        <v>840</v>
      </c>
      <c r="G539" t="s">
        <v>346</v>
      </c>
      <c r="H539" t="s">
        <v>257</v>
      </c>
      <c r="I539" t="s">
        <v>257</v>
      </c>
      <c r="J539" t="s">
        <v>989</v>
      </c>
      <c r="K539" t="s">
        <v>257</v>
      </c>
      <c r="L539" t="s">
        <v>1071</v>
      </c>
      <c r="M539" s="79" t="str">
        <f t="shared" si="12"/>
        <v>View on Google Map</v>
      </c>
    </row>
    <row r="540" spans="1:13" x14ac:dyDescent="0.2">
      <c r="A540">
        <v>36</v>
      </c>
      <c r="B540" t="s">
        <v>327</v>
      </c>
      <c r="C540" t="s">
        <v>257</v>
      </c>
      <c r="D540">
        <v>69.233333333333334</v>
      </c>
      <c r="E540">
        <v>-150.804383333</v>
      </c>
      <c r="F540">
        <v>181.97</v>
      </c>
      <c r="G540" t="s">
        <v>258</v>
      </c>
      <c r="H540" t="s">
        <v>257</v>
      </c>
      <c r="I540" t="s">
        <v>257</v>
      </c>
      <c r="J540" t="s">
        <v>319</v>
      </c>
      <c r="K540" t="s">
        <v>257</v>
      </c>
      <c r="L540" t="s">
        <v>320</v>
      </c>
      <c r="M540" s="79" t="str">
        <f t="shared" si="12"/>
        <v>View on Google Map</v>
      </c>
    </row>
    <row r="541" spans="1:13" x14ac:dyDescent="0.2">
      <c r="A541">
        <v>37</v>
      </c>
      <c r="B541" t="s">
        <v>328</v>
      </c>
      <c r="C541" t="s">
        <v>257</v>
      </c>
      <c r="D541">
        <v>68.289683333333329</v>
      </c>
      <c r="E541">
        <v>-150.91499999999999</v>
      </c>
      <c r="F541">
        <v>392</v>
      </c>
      <c r="G541" t="s">
        <v>258</v>
      </c>
      <c r="H541" t="s">
        <v>257</v>
      </c>
      <c r="I541" t="s">
        <v>257</v>
      </c>
      <c r="J541" t="s">
        <v>319</v>
      </c>
      <c r="K541" t="s">
        <v>257</v>
      </c>
      <c r="L541" t="s">
        <v>320</v>
      </c>
      <c r="M541" s="79" t="str">
        <f t="shared" si="12"/>
        <v>View on Google Map</v>
      </c>
    </row>
    <row r="542" spans="1:13" x14ac:dyDescent="0.2">
      <c r="A542">
        <v>130</v>
      </c>
      <c r="B542" t="s">
        <v>416</v>
      </c>
      <c r="C542" t="s">
        <v>414</v>
      </c>
      <c r="D542">
        <v>70.083333333333329</v>
      </c>
      <c r="E542">
        <v>-148.53333333333299</v>
      </c>
      <c r="F542">
        <v>24</v>
      </c>
      <c r="G542" t="s">
        <v>346</v>
      </c>
      <c r="H542" t="s">
        <v>417</v>
      </c>
      <c r="I542" t="s">
        <v>257</v>
      </c>
      <c r="J542" t="s">
        <v>1319</v>
      </c>
      <c r="K542" t="s">
        <v>257</v>
      </c>
      <c r="L542" t="s">
        <v>262</v>
      </c>
      <c r="M542" s="79" t="str">
        <f t="shared" si="12"/>
        <v>View on Google Map</v>
      </c>
    </row>
    <row r="543" spans="1:13" x14ac:dyDescent="0.2">
      <c r="A543">
        <v>519</v>
      </c>
      <c r="B543" t="s">
        <v>1082</v>
      </c>
      <c r="C543" t="s">
        <v>1070</v>
      </c>
      <c r="D543">
        <v>68.802636000000007</v>
      </c>
      <c r="E543">
        <v>-150.78539699999999</v>
      </c>
      <c r="F543">
        <v>411</v>
      </c>
      <c r="G543" t="s">
        <v>346</v>
      </c>
      <c r="H543" t="s">
        <v>257</v>
      </c>
      <c r="I543" t="s">
        <v>257</v>
      </c>
      <c r="J543" t="s">
        <v>989</v>
      </c>
      <c r="K543" t="s">
        <v>257</v>
      </c>
      <c r="L543" t="s">
        <v>1071</v>
      </c>
      <c r="M543" s="79" t="str">
        <f t="shared" si="12"/>
        <v>View on Google Map</v>
      </c>
    </row>
    <row r="544" spans="1:13" x14ac:dyDescent="0.2">
      <c r="A544">
        <v>452</v>
      </c>
      <c r="B544" t="s">
        <v>992</v>
      </c>
      <c r="C544" t="s">
        <v>257</v>
      </c>
      <c r="D544">
        <v>68.794960000000003</v>
      </c>
      <c r="E544">
        <v>-149.04813999999999</v>
      </c>
      <c r="F544">
        <v>754</v>
      </c>
      <c r="G544" t="s">
        <v>346</v>
      </c>
      <c r="H544" t="s">
        <v>257</v>
      </c>
      <c r="I544" t="s">
        <v>257</v>
      </c>
      <c r="J544" t="s">
        <v>989</v>
      </c>
      <c r="K544" t="s">
        <v>257</v>
      </c>
      <c r="L544" t="s">
        <v>257</v>
      </c>
      <c r="M544" s="79" t="str">
        <f t="shared" si="12"/>
        <v>View on Google Map</v>
      </c>
    </row>
    <row r="545" spans="1:13" x14ac:dyDescent="0.2">
      <c r="A545">
        <v>453</v>
      </c>
      <c r="B545" t="s">
        <v>993</v>
      </c>
      <c r="C545" t="s">
        <v>257</v>
      </c>
      <c r="D545">
        <v>68.810460000000006</v>
      </c>
      <c r="E545">
        <v>-149.05207999999999</v>
      </c>
      <c r="F545">
        <v>727</v>
      </c>
      <c r="G545" t="s">
        <v>346</v>
      </c>
      <c r="H545" t="s">
        <v>257</v>
      </c>
      <c r="I545" t="s">
        <v>257</v>
      </c>
      <c r="J545" t="s">
        <v>989</v>
      </c>
      <c r="K545" t="s">
        <v>257</v>
      </c>
      <c r="L545" t="s">
        <v>257</v>
      </c>
      <c r="M545" s="79" t="str">
        <f t="shared" si="12"/>
        <v>View on Google Map</v>
      </c>
    </row>
    <row r="546" spans="1:13" x14ac:dyDescent="0.2">
      <c r="A546">
        <v>454</v>
      </c>
      <c r="B546" t="s">
        <v>994</v>
      </c>
      <c r="C546" t="s">
        <v>257</v>
      </c>
      <c r="D546">
        <v>68.815870000000004</v>
      </c>
      <c r="E546">
        <v>-149.06173999999999</v>
      </c>
      <c r="F546">
        <v>715</v>
      </c>
      <c r="G546" t="s">
        <v>346</v>
      </c>
      <c r="H546" t="s">
        <v>257</v>
      </c>
      <c r="I546" t="s">
        <v>257</v>
      </c>
      <c r="J546" t="s">
        <v>989</v>
      </c>
      <c r="K546" t="s">
        <v>257</v>
      </c>
      <c r="L546" t="s">
        <v>257</v>
      </c>
      <c r="M546" s="79" t="str">
        <f t="shared" si="12"/>
        <v>View on Google Map</v>
      </c>
    </row>
    <row r="547" spans="1:13" x14ac:dyDescent="0.2">
      <c r="A547">
        <v>455</v>
      </c>
      <c r="B547" t="s">
        <v>995</v>
      </c>
      <c r="C547" t="s">
        <v>257</v>
      </c>
      <c r="D547">
        <v>68.810519999999997</v>
      </c>
      <c r="E547">
        <v>-149.06282999999999</v>
      </c>
      <c r="F547">
        <v>728</v>
      </c>
      <c r="G547" t="s">
        <v>346</v>
      </c>
      <c r="H547" t="s">
        <v>257</v>
      </c>
      <c r="I547" t="s">
        <v>257</v>
      </c>
      <c r="J547" t="s">
        <v>989</v>
      </c>
      <c r="K547" t="s">
        <v>257</v>
      </c>
      <c r="L547" t="s">
        <v>257</v>
      </c>
      <c r="M547" s="79" t="str">
        <f t="shared" si="12"/>
        <v>View on Google Map</v>
      </c>
    </row>
    <row r="548" spans="1:13" x14ac:dyDescent="0.2">
      <c r="A548">
        <v>456</v>
      </c>
      <c r="B548" t="s">
        <v>996</v>
      </c>
      <c r="C548" t="s">
        <v>257</v>
      </c>
      <c r="D548">
        <v>68.812290000000004</v>
      </c>
      <c r="E548">
        <v>-149.06899000000001</v>
      </c>
      <c r="F548">
        <v>730</v>
      </c>
      <c r="G548" t="s">
        <v>346</v>
      </c>
      <c r="H548" t="s">
        <v>257</v>
      </c>
      <c r="I548" t="s">
        <v>257</v>
      </c>
      <c r="J548" t="s">
        <v>989</v>
      </c>
      <c r="K548" t="s">
        <v>257</v>
      </c>
      <c r="L548" t="s">
        <v>257</v>
      </c>
      <c r="M548" s="79" t="str">
        <f t="shared" si="12"/>
        <v>View on Google Map</v>
      </c>
    </row>
    <row r="549" spans="1:13" x14ac:dyDescent="0.2">
      <c r="A549">
        <v>457</v>
      </c>
      <c r="B549" t="s">
        <v>997</v>
      </c>
      <c r="C549" t="s">
        <v>257</v>
      </c>
      <c r="D549">
        <v>68.814369999999997</v>
      </c>
      <c r="E549">
        <v>-149.06774999999999</v>
      </c>
      <c r="F549">
        <v>724</v>
      </c>
      <c r="G549" t="s">
        <v>346</v>
      </c>
      <c r="H549" t="s">
        <v>257</v>
      </c>
      <c r="I549" t="s">
        <v>257</v>
      </c>
      <c r="J549" t="s">
        <v>989</v>
      </c>
      <c r="K549" t="s">
        <v>257</v>
      </c>
      <c r="L549" t="s">
        <v>257</v>
      </c>
      <c r="M549" s="79" t="str">
        <f t="shared" si="12"/>
        <v>View on Google Map</v>
      </c>
    </row>
    <row r="550" spans="1:13" x14ac:dyDescent="0.2">
      <c r="A550">
        <v>38</v>
      </c>
      <c r="B550" t="s">
        <v>329</v>
      </c>
      <c r="C550" t="s">
        <v>257</v>
      </c>
      <c r="D550">
        <v>69.011899999999997</v>
      </c>
      <c r="E550">
        <v>-150.30000000000001</v>
      </c>
      <c r="F550">
        <v>321</v>
      </c>
      <c r="G550" t="s">
        <v>258</v>
      </c>
      <c r="H550" t="s">
        <v>330</v>
      </c>
      <c r="I550" t="s">
        <v>331</v>
      </c>
      <c r="J550" t="s">
        <v>319</v>
      </c>
      <c r="K550" t="s">
        <v>257</v>
      </c>
      <c r="L550" t="s">
        <v>320</v>
      </c>
      <c r="M550" s="79" t="str">
        <f t="shared" si="12"/>
        <v>View on Google Map</v>
      </c>
    </row>
    <row r="551" spans="1:13" x14ac:dyDescent="0.2">
      <c r="A551">
        <v>1211</v>
      </c>
      <c r="B551" t="s">
        <v>1280</v>
      </c>
      <c r="C551" t="s">
        <v>1276</v>
      </c>
      <c r="D551">
        <v>68.996700000000004</v>
      </c>
      <c r="E551">
        <v>-150.28142</v>
      </c>
      <c r="F551" t="s">
        <v>257</v>
      </c>
      <c r="G551" t="s">
        <v>1123</v>
      </c>
      <c r="H551" t="s">
        <v>257</v>
      </c>
      <c r="I551" t="s">
        <v>257</v>
      </c>
      <c r="J551" t="s">
        <v>1251</v>
      </c>
      <c r="K551" t="s">
        <v>257</v>
      </c>
      <c r="L551" t="s">
        <v>320</v>
      </c>
      <c r="M551" s="79" t="str">
        <f t="shared" si="12"/>
        <v>View on Google Map</v>
      </c>
    </row>
    <row r="552" spans="1:13" x14ac:dyDescent="0.2">
      <c r="A552">
        <v>1210</v>
      </c>
      <c r="B552" t="s">
        <v>1279</v>
      </c>
      <c r="C552" t="s">
        <v>1276</v>
      </c>
      <c r="D552">
        <v>68.996700000000004</v>
      </c>
      <c r="E552">
        <v>-150.28142</v>
      </c>
      <c r="F552" t="s">
        <v>257</v>
      </c>
      <c r="G552" t="s">
        <v>1123</v>
      </c>
      <c r="H552" t="s">
        <v>257</v>
      </c>
      <c r="I552" t="s">
        <v>257</v>
      </c>
      <c r="J552" t="s">
        <v>1251</v>
      </c>
      <c r="K552" t="s">
        <v>257</v>
      </c>
      <c r="L552" t="s">
        <v>320</v>
      </c>
      <c r="M552" s="79" t="str">
        <f t="shared" si="12"/>
        <v>View on Google Map</v>
      </c>
    </row>
    <row r="553" spans="1:13" x14ac:dyDescent="0.2">
      <c r="B553" t="s">
        <v>1405</v>
      </c>
      <c r="C553" t="s">
        <v>1398</v>
      </c>
      <c r="D553">
        <v>69.007500000000007</v>
      </c>
      <c r="E553">
        <v>-150.31388888888901</v>
      </c>
      <c r="G553" t="s">
        <v>1399</v>
      </c>
      <c r="J553" t="s">
        <v>1251</v>
      </c>
      <c r="L553" t="s">
        <v>320</v>
      </c>
      <c r="M553" s="79" t="str">
        <f t="shared" si="12"/>
        <v>View on Google Map</v>
      </c>
    </row>
    <row r="554" spans="1:13" x14ac:dyDescent="0.2">
      <c r="B554" t="s">
        <v>1406</v>
      </c>
      <c r="C554" t="s">
        <v>1341</v>
      </c>
      <c r="D554">
        <v>69.043055555555554</v>
      </c>
      <c r="E554">
        <v>-150.42916666666699</v>
      </c>
      <c r="G554" t="s">
        <v>1399</v>
      </c>
      <c r="J554" t="s">
        <v>1251</v>
      </c>
      <c r="L554" t="s">
        <v>320</v>
      </c>
      <c r="M554" s="79" t="str">
        <f t="shared" si="12"/>
        <v>View on Google Map</v>
      </c>
    </row>
    <row r="555" spans="1:13" x14ac:dyDescent="0.2">
      <c r="A555">
        <v>39</v>
      </c>
      <c r="B555" t="s">
        <v>332</v>
      </c>
      <c r="C555" t="s">
        <v>257</v>
      </c>
      <c r="D555">
        <v>68.994600000000005</v>
      </c>
      <c r="E555">
        <v>-150.30699999999999</v>
      </c>
      <c r="F555">
        <v>307</v>
      </c>
      <c r="G555" t="s">
        <v>258</v>
      </c>
      <c r="H555" t="s">
        <v>333</v>
      </c>
      <c r="I555" t="s">
        <v>257</v>
      </c>
      <c r="J555" t="s">
        <v>319</v>
      </c>
      <c r="K555" t="s">
        <v>257</v>
      </c>
      <c r="L555" t="s">
        <v>320</v>
      </c>
      <c r="M555" s="79" t="str">
        <f t="shared" si="12"/>
        <v>View on Google Map</v>
      </c>
    </row>
    <row r="556" spans="1:13" x14ac:dyDescent="0.2">
      <c r="B556" t="s">
        <v>1412</v>
      </c>
      <c r="C556" t="s">
        <v>1408</v>
      </c>
      <c r="D556">
        <v>69.570555555555558</v>
      </c>
      <c r="E556">
        <v>-150.893333333333</v>
      </c>
      <c r="G556" t="s">
        <v>1399</v>
      </c>
      <c r="J556" t="s">
        <v>1251</v>
      </c>
      <c r="L556" t="s">
        <v>320</v>
      </c>
      <c r="M556" s="79" t="str">
        <f t="shared" si="12"/>
        <v>View on Google Map</v>
      </c>
    </row>
    <row r="557" spans="1:13" x14ac:dyDescent="0.2">
      <c r="A557">
        <v>46</v>
      </c>
      <c r="B557" t="s">
        <v>342</v>
      </c>
      <c r="C557" t="s">
        <v>257</v>
      </c>
      <c r="D557">
        <v>68.891069000000002</v>
      </c>
      <c r="E557">
        <v>-150.58501899999999</v>
      </c>
      <c r="F557" t="s">
        <v>257</v>
      </c>
      <c r="G557" t="s">
        <v>258</v>
      </c>
      <c r="H557" t="s">
        <v>257</v>
      </c>
      <c r="I557" t="s">
        <v>257</v>
      </c>
      <c r="J557" t="s">
        <v>336</v>
      </c>
      <c r="K557" t="s">
        <v>257</v>
      </c>
      <c r="L557" t="s">
        <v>320</v>
      </c>
      <c r="M557" s="79" t="str">
        <f t="shared" si="12"/>
        <v>View on Google Map</v>
      </c>
    </row>
    <row r="558" spans="1:13" x14ac:dyDescent="0.2">
      <c r="A558">
        <v>47</v>
      </c>
      <c r="B558" t="s">
        <v>343</v>
      </c>
      <c r="C558" t="s">
        <v>257</v>
      </c>
      <c r="D558">
        <v>68.966999999999999</v>
      </c>
      <c r="E558">
        <v>-150.56673000000001</v>
      </c>
      <c r="F558" t="s">
        <v>257</v>
      </c>
      <c r="G558" t="s">
        <v>258</v>
      </c>
      <c r="H558" t="s">
        <v>257</v>
      </c>
      <c r="I558" t="s">
        <v>257</v>
      </c>
      <c r="J558" t="s">
        <v>336</v>
      </c>
      <c r="K558" t="s">
        <v>257</v>
      </c>
      <c r="L558" t="s">
        <v>320</v>
      </c>
      <c r="M558" s="79" t="str">
        <f t="shared" si="12"/>
        <v>View on Google Map</v>
      </c>
    </row>
    <row r="559" spans="1:13" x14ac:dyDescent="0.2">
      <c r="A559">
        <v>100</v>
      </c>
      <c r="B559" t="s">
        <v>344</v>
      </c>
      <c r="C559" t="s">
        <v>345</v>
      </c>
      <c r="D559">
        <v>68.629960999999994</v>
      </c>
      <c r="E559">
        <v>-149.61263299999999</v>
      </c>
      <c r="F559">
        <v>719</v>
      </c>
      <c r="G559" t="s">
        <v>346</v>
      </c>
      <c r="H559" t="s">
        <v>347</v>
      </c>
      <c r="I559" t="s">
        <v>348</v>
      </c>
      <c r="J559" t="s">
        <v>1319</v>
      </c>
      <c r="K559" t="s">
        <v>257</v>
      </c>
      <c r="L559" t="s">
        <v>257</v>
      </c>
      <c r="M559" s="79" t="str">
        <f t="shared" si="12"/>
        <v>View on Google Map</v>
      </c>
    </row>
    <row r="560" spans="1:13" x14ac:dyDescent="0.2">
      <c r="A560">
        <v>523</v>
      </c>
      <c r="B560" t="s">
        <v>1088</v>
      </c>
      <c r="C560" t="s">
        <v>1084</v>
      </c>
      <c r="D560">
        <v>68.626671999999999</v>
      </c>
      <c r="E560">
        <v>-149.59784400000001</v>
      </c>
      <c r="F560">
        <v>719</v>
      </c>
      <c r="G560" t="s">
        <v>346</v>
      </c>
      <c r="H560" t="s">
        <v>257</v>
      </c>
      <c r="I560" t="s">
        <v>257</v>
      </c>
      <c r="J560" t="s">
        <v>989</v>
      </c>
      <c r="K560" t="s">
        <v>257</v>
      </c>
      <c r="L560" t="s">
        <v>1085</v>
      </c>
      <c r="M560" s="79" t="str">
        <f t="shared" si="12"/>
        <v>View on Google Map</v>
      </c>
    </row>
    <row r="561" spans="1:13" x14ac:dyDescent="0.2">
      <c r="A561">
        <v>524</v>
      </c>
      <c r="B561" t="s">
        <v>1089</v>
      </c>
      <c r="C561" t="s">
        <v>1084</v>
      </c>
      <c r="D561">
        <v>68.632586000000003</v>
      </c>
      <c r="E561">
        <v>-149.60089500000001</v>
      </c>
      <c r="F561">
        <v>719</v>
      </c>
      <c r="G561" t="s">
        <v>346</v>
      </c>
      <c r="H561" t="s">
        <v>257</v>
      </c>
      <c r="I561" t="s">
        <v>257</v>
      </c>
      <c r="J561" t="s">
        <v>989</v>
      </c>
      <c r="K561" t="s">
        <v>257</v>
      </c>
      <c r="L561" t="s">
        <v>1085</v>
      </c>
      <c r="M561" s="79" t="str">
        <f t="shared" si="12"/>
        <v>View on Google Map</v>
      </c>
    </row>
    <row r="562" spans="1:13" x14ac:dyDescent="0.2">
      <c r="A562">
        <v>525</v>
      </c>
      <c r="B562" t="s">
        <v>1090</v>
      </c>
      <c r="C562" t="s">
        <v>1084</v>
      </c>
      <c r="D562">
        <v>68.636390000000006</v>
      </c>
      <c r="E562">
        <v>-149.594774</v>
      </c>
      <c r="F562">
        <v>719</v>
      </c>
      <c r="G562" t="s">
        <v>346</v>
      </c>
      <c r="H562" t="s">
        <v>257</v>
      </c>
      <c r="I562" t="s">
        <v>257</v>
      </c>
      <c r="J562" t="s">
        <v>989</v>
      </c>
      <c r="K562" t="s">
        <v>257</v>
      </c>
      <c r="L562" t="s">
        <v>1085</v>
      </c>
      <c r="M562" s="79" t="str">
        <f t="shared" si="12"/>
        <v>View on Google Map</v>
      </c>
    </row>
    <row r="563" spans="1:13" x14ac:dyDescent="0.2">
      <c r="A563">
        <v>13</v>
      </c>
      <c r="B563" t="s">
        <v>283</v>
      </c>
      <c r="C563" t="s">
        <v>257</v>
      </c>
      <c r="D563">
        <v>68.625600000000006</v>
      </c>
      <c r="E563">
        <v>-149.59604999999999</v>
      </c>
      <c r="F563">
        <v>719</v>
      </c>
      <c r="G563" t="s">
        <v>258</v>
      </c>
      <c r="H563" t="s">
        <v>284</v>
      </c>
      <c r="I563" t="s">
        <v>285</v>
      </c>
      <c r="J563" t="s">
        <v>1319</v>
      </c>
      <c r="K563">
        <v>190</v>
      </c>
      <c r="L563" t="s">
        <v>286</v>
      </c>
      <c r="M563" s="79" t="str">
        <f t="shared" si="12"/>
        <v>View on Google Map</v>
      </c>
    </row>
    <row r="564" spans="1:13" x14ac:dyDescent="0.2">
      <c r="A564">
        <v>522</v>
      </c>
      <c r="B564" t="s">
        <v>1087</v>
      </c>
      <c r="C564" t="s">
        <v>1084</v>
      </c>
      <c r="D564">
        <v>68.625966000000005</v>
      </c>
      <c r="E564">
        <v>-149.59902199999999</v>
      </c>
      <c r="F564">
        <v>719</v>
      </c>
      <c r="G564" t="s">
        <v>346</v>
      </c>
      <c r="H564" t="s">
        <v>257</v>
      </c>
      <c r="I564" t="s">
        <v>257</v>
      </c>
      <c r="J564" t="s">
        <v>989</v>
      </c>
      <c r="K564" t="s">
        <v>257</v>
      </c>
      <c r="L564" t="s">
        <v>1085</v>
      </c>
      <c r="M564" s="79" t="str">
        <f t="shared" si="12"/>
        <v>View on Google Map</v>
      </c>
    </row>
    <row r="565" spans="1:13" x14ac:dyDescent="0.2">
      <c r="A565">
        <v>101</v>
      </c>
      <c r="B565" t="s">
        <v>349</v>
      </c>
      <c r="C565" t="s">
        <v>350</v>
      </c>
      <c r="D565" t="s">
        <v>257</v>
      </c>
      <c r="E565" t="s">
        <v>257</v>
      </c>
      <c r="F565">
        <v>719</v>
      </c>
      <c r="G565" t="s">
        <v>346</v>
      </c>
      <c r="H565" t="s">
        <v>257</v>
      </c>
      <c r="I565" t="s">
        <v>257</v>
      </c>
      <c r="J565" t="s">
        <v>1319</v>
      </c>
      <c r="K565" t="s">
        <v>257</v>
      </c>
      <c r="L565" t="s">
        <v>257</v>
      </c>
      <c r="M565" s="79" t="str">
        <f t="shared" si="12"/>
        <v>View on Google Map</v>
      </c>
    </row>
    <row r="566" spans="1:13" x14ac:dyDescent="0.2">
      <c r="A566">
        <v>102</v>
      </c>
      <c r="B566" t="s">
        <v>351</v>
      </c>
      <c r="C566" t="s">
        <v>352</v>
      </c>
      <c r="D566">
        <v>68.638623999999993</v>
      </c>
      <c r="E566">
        <v>-149.610737</v>
      </c>
      <c r="F566">
        <v>719</v>
      </c>
      <c r="G566" t="s">
        <v>346</v>
      </c>
      <c r="H566" t="s">
        <v>353</v>
      </c>
      <c r="I566" t="s">
        <v>354</v>
      </c>
      <c r="J566" t="s">
        <v>1319</v>
      </c>
      <c r="K566" t="s">
        <v>257</v>
      </c>
      <c r="L566" t="s">
        <v>257</v>
      </c>
      <c r="M566" s="79" t="str">
        <f t="shared" si="12"/>
        <v>View on Google Map</v>
      </c>
    </row>
    <row r="567" spans="1:13" x14ac:dyDescent="0.2">
      <c r="A567">
        <v>526</v>
      </c>
      <c r="B567" t="s">
        <v>1091</v>
      </c>
      <c r="C567" t="s">
        <v>1084</v>
      </c>
      <c r="D567">
        <v>68.633232000000007</v>
      </c>
      <c r="E567">
        <v>-149.61149</v>
      </c>
      <c r="F567">
        <v>719</v>
      </c>
      <c r="G567" t="s">
        <v>346</v>
      </c>
      <c r="H567" t="s">
        <v>257</v>
      </c>
      <c r="I567" t="s">
        <v>257</v>
      </c>
      <c r="J567" t="s">
        <v>989</v>
      </c>
      <c r="K567" t="s">
        <v>257</v>
      </c>
      <c r="L567" t="s">
        <v>1085</v>
      </c>
      <c r="M567" s="79" t="str">
        <f t="shared" si="12"/>
        <v>View on Google Map</v>
      </c>
    </row>
    <row r="568" spans="1:13" x14ac:dyDescent="0.2">
      <c r="A568">
        <v>14</v>
      </c>
      <c r="B568" t="s">
        <v>287</v>
      </c>
      <c r="C568" t="s">
        <v>257</v>
      </c>
      <c r="D568" t="s">
        <v>257</v>
      </c>
      <c r="E568" t="s">
        <v>257</v>
      </c>
      <c r="F568">
        <v>719</v>
      </c>
      <c r="G568" t="s">
        <v>258</v>
      </c>
      <c r="H568" t="s">
        <v>288</v>
      </c>
      <c r="I568" t="s">
        <v>257</v>
      </c>
      <c r="J568" t="s">
        <v>1319</v>
      </c>
      <c r="K568" t="s">
        <v>257</v>
      </c>
      <c r="L568" t="s">
        <v>257</v>
      </c>
      <c r="M568" s="79" t="str">
        <f t="shared" si="12"/>
        <v>View on Google Map</v>
      </c>
    </row>
    <row r="569" spans="1:13" x14ac:dyDescent="0.2">
      <c r="A569">
        <v>527</v>
      </c>
      <c r="B569" t="s">
        <v>1092</v>
      </c>
      <c r="C569" t="s">
        <v>1084</v>
      </c>
      <c r="D569">
        <v>68.639894999999996</v>
      </c>
      <c r="E569">
        <v>-149.59610599999999</v>
      </c>
      <c r="F569">
        <v>719</v>
      </c>
      <c r="G569" t="s">
        <v>346</v>
      </c>
      <c r="H569" t="s">
        <v>257</v>
      </c>
      <c r="I569" t="s">
        <v>257</v>
      </c>
      <c r="J569" t="s">
        <v>989</v>
      </c>
      <c r="K569" t="s">
        <v>257</v>
      </c>
      <c r="L569" t="s">
        <v>1085</v>
      </c>
      <c r="M569" s="79" t="str">
        <f t="shared" si="12"/>
        <v>View on Google Map</v>
      </c>
    </row>
    <row r="570" spans="1:13" x14ac:dyDescent="0.2">
      <c r="A570">
        <v>9</v>
      </c>
      <c r="B570" t="s">
        <v>277</v>
      </c>
      <c r="C570" t="s">
        <v>257</v>
      </c>
      <c r="D570" t="s">
        <v>257</v>
      </c>
      <c r="E570" t="s">
        <v>257</v>
      </c>
      <c r="F570">
        <v>823</v>
      </c>
      <c r="G570" t="s">
        <v>258</v>
      </c>
      <c r="H570" t="s">
        <v>257</v>
      </c>
      <c r="I570" t="s">
        <v>257</v>
      </c>
      <c r="J570" t="s">
        <v>1319</v>
      </c>
      <c r="K570" t="s">
        <v>257</v>
      </c>
      <c r="L570" t="s">
        <v>257</v>
      </c>
      <c r="M570" s="79" t="str">
        <f t="shared" si="12"/>
        <v>View on Google Map</v>
      </c>
    </row>
    <row r="571" spans="1:13" x14ac:dyDescent="0.2">
      <c r="A571">
        <v>22</v>
      </c>
      <c r="B571" t="s">
        <v>302</v>
      </c>
      <c r="C571" t="s">
        <v>257</v>
      </c>
      <c r="D571" t="s">
        <v>257</v>
      </c>
      <c r="E571" t="s">
        <v>257</v>
      </c>
      <c r="F571" t="s">
        <v>257</v>
      </c>
      <c r="G571" t="s">
        <v>258</v>
      </c>
      <c r="H571" t="s">
        <v>303</v>
      </c>
      <c r="I571" t="s">
        <v>257</v>
      </c>
      <c r="J571" t="s">
        <v>1319</v>
      </c>
      <c r="K571" t="s">
        <v>257</v>
      </c>
      <c r="L571" t="s">
        <v>257</v>
      </c>
      <c r="M571" s="79" t="str">
        <f t="shared" si="12"/>
        <v>View on Google Map</v>
      </c>
    </row>
    <row r="572" spans="1:13" x14ac:dyDescent="0.2">
      <c r="A572">
        <v>528</v>
      </c>
      <c r="B572" t="s">
        <v>1093</v>
      </c>
      <c r="C572" t="s">
        <v>1084</v>
      </c>
      <c r="D572">
        <v>68.634241000000003</v>
      </c>
      <c r="E572">
        <v>-149.60275899999999</v>
      </c>
      <c r="F572">
        <v>719</v>
      </c>
      <c r="G572" t="s">
        <v>346</v>
      </c>
      <c r="H572" t="s">
        <v>257</v>
      </c>
      <c r="I572" t="s">
        <v>257</v>
      </c>
      <c r="J572" t="s">
        <v>989</v>
      </c>
      <c r="K572" t="s">
        <v>257</v>
      </c>
      <c r="L572" t="s">
        <v>1085</v>
      </c>
      <c r="M572" s="79" t="str">
        <f t="shared" si="12"/>
        <v>View on Google Map</v>
      </c>
    </row>
    <row r="573" spans="1:13" x14ac:dyDescent="0.2">
      <c r="A573">
        <v>521</v>
      </c>
      <c r="B573" t="s">
        <v>1086</v>
      </c>
      <c r="C573" t="s">
        <v>1084</v>
      </c>
      <c r="D573">
        <v>68.628656000000007</v>
      </c>
      <c r="E573">
        <v>-149.59960599999999</v>
      </c>
      <c r="F573">
        <v>719</v>
      </c>
      <c r="G573" t="s">
        <v>346</v>
      </c>
      <c r="H573" t="s">
        <v>257</v>
      </c>
      <c r="I573" t="s">
        <v>257</v>
      </c>
      <c r="J573" t="s">
        <v>989</v>
      </c>
      <c r="K573" t="s">
        <v>257</v>
      </c>
      <c r="L573" t="s">
        <v>1085</v>
      </c>
      <c r="M573" s="79" t="str">
        <f t="shared" si="12"/>
        <v>View on Google Map</v>
      </c>
    </row>
    <row r="574" spans="1:13" x14ac:dyDescent="0.2">
      <c r="A574">
        <v>520</v>
      </c>
      <c r="B574" t="s">
        <v>1083</v>
      </c>
      <c r="C574" t="s">
        <v>1084</v>
      </c>
      <c r="D574">
        <v>68.633064000000005</v>
      </c>
      <c r="E574">
        <v>-149.62826999999999</v>
      </c>
      <c r="F574">
        <v>719</v>
      </c>
      <c r="G574" t="s">
        <v>346</v>
      </c>
      <c r="H574" t="s">
        <v>257</v>
      </c>
      <c r="I574" t="s">
        <v>257</v>
      </c>
      <c r="J574" t="s">
        <v>989</v>
      </c>
      <c r="K574" t="s">
        <v>257</v>
      </c>
      <c r="L574" t="s">
        <v>1085</v>
      </c>
      <c r="M574" s="79" t="str">
        <f t="shared" si="12"/>
        <v>View on Google Map</v>
      </c>
    </row>
    <row r="575" spans="1:13" x14ac:dyDescent="0.2">
      <c r="B575" t="s">
        <v>1396</v>
      </c>
      <c r="C575" t="s">
        <v>1341</v>
      </c>
      <c r="D575">
        <v>68.695505999999995</v>
      </c>
      <c r="E575">
        <v>-149.207807</v>
      </c>
      <c r="G575" t="s">
        <v>1343</v>
      </c>
      <c r="J575" s="14" t="s">
        <v>1319</v>
      </c>
      <c r="M575" s="79" t="str">
        <f t="shared" si="12"/>
        <v>View on Google Map</v>
      </c>
    </row>
    <row r="576" spans="1:13" x14ac:dyDescent="0.2">
      <c r="B576" t="s">
        <v>1395</v>
      </c>
      <c r="C576" t="s">
        <v>1341</v>
      </c>
      <c r="D576">
        <v>68.695696999999996</v>
      </c>
      <c r="E576">
        <v>-149.20482699999999</v>
      </c>
      <c r="G576" t="s">
        <v>1343</v>
      </c>
      <c r="J576" s="14" t="s">
        <v>1319</v>
      </c>
      <c r="M576" s="79" t="str">
        <f t="shared" si="12"/>
        <v>View on Google Map</v>
      </c>
    </row>
    <row r="577" spans="1:13" x14ac:dyDescent="0.2">
      <c r="B577" t="s">
        <v>1393</v>
      </c>
      <c r="C577" t="s">
        <v>1341</v>
      </c>
      <c r="D577">
        <v>68.690700000000007</v>
      </c>
      <c r="E577">
        <v>-149.208371</v>
      </c>
      <c r="G577" t="s">
        <v>1343</v>
      </c>
      <c r="J577" s="14" t="s">
        <v>1319</v>
      </c>
      <c r="M577" s="79" t="str">
        <f t="shared" si="12"/>
        <v>View on Google Map</v>
      </c>
    </row>
    <row r="578" spans="1:13" x14ac:dyDescent="0.2">
      <c r="B578" t="s">
        <v>1394</v>
      </c>
      <c r="C578" t="s">
        <v>1341</v>
      </c>
      <c r="D578">
        <v>68.693759</v>
      </c>
      <c r="E578">
        <v>-149.20405500000001</v>
      </c>
      <c r="G578" t="s">
        <v>1343</v>
      </c>
      <c r="J578" s="14" t="s">
        <v>1319</v>
      </c>
      <c r="M578" s="79" t="str">
        <f t="shared" si="12"/>
        <v>View on Google Map</v>
      </c>
    </row>
    <row r="579" spans="1:13" x14ac:dyDescent="0.2">
      <c r="B579" t="s">
        <v>1532</v>
      </c>
      <c r="C579" t="s">
        <v>1533</v>
      </c>
      <c r="D579">
        <v>68.628228973000006</v>
      </c>
      <c r="E579">
        <v>-149.596001285</v>
      </c>
      <c r="F579">
        <v>726.5</v>
      </c>
      <c r="J579" t="s">
        <v>1319</v>
      </c>
      <c r="M579" t="str">
        <f>HYPERLINK("http://maps.google.com/maps?q="&amp;D579&amp;","&amp;E579,"View on Google Map")</f>
        <v>View on Google Map</v>
      </c>
    </row>
    <row r="580" spans="1:13" x14ac:dyDescent="0.2">
      <c r="A580">
        <v>901</v>
      </c>
      <c r="B580" t="s">
        <v>1126</v>
      </c>
      <c r="C580" t="s">
        <v>1127</v>
      </c>
      <c r="D580" t="s">
        <v>257</v>
      </c>
      <c r="E580" t="s">
        <v>257</v>
      </c>
      <c r="F580" t="s">
        <v>257</v>
      </c>
      <c r="G580" t="s">
        <v>257</v>
      </c>
      <c r="H580" t="s">
        <v>1128</v>
      </c>
      <c r="I580" t="s">
        <v>257</v>
      </c>
      <c r="J580" s="14" t="s">
        <v>1319</v>
      </c>
      <c r="K580" t="s">
        <v>257</v>
      </c>
      <c r="L580" t="s">
        <v>257</v>
      </c>
      <c r="M580" s="79" t="str">
        <f t="shared" ref="M580:M638" si="13">HYPERLINK("http://maps.google.com/maps?q="&amp;D580&amp;","&amp;E580,"View on Google Map")</f>
        <v>View on Google Map</v>
      </c>
    </row>
    <row r="581" spans="1:13" x14ac:dyDescent="0.2">
      <c r="A581">
        <v>902</v>
      </c>
      <c r="B581" t="s">
        <v>1129</v>
      </c>
      <c r="C581" t="s">
        <v>1127</v>
      </c>
      <c r="D581" t="s">
        <v>257</v>
      </c>
      <c r="E581" t="s">
        <v>257</v>
      </c>
      <c r="F581">
        <v>757</v>
      </c>
      <c r="G581" t="s">
        <v>1123</v>
      </c>
      <c r="H581" t="s">
        <v>1130</v>
      </c>
      <c r="I581" t="s">
        <v>257</v>
      </c>
      <c r="J581" t="s">
        <v>1319</v>
      </c>
      <c r="K581" t="s">
        <v>257</v>
      </c>
      <c r="L581" t="s">
        <v>257</v>
      </c>
      <c r="M581" s="79" t="str">
        <f t="shared" si="13"/>
        <v>View on Google Map</v>
      </c>
    </row>
    <row r="582" spans="1:13" x14ac:dyDescent="0.2">
      <c r="A582">
        <v>903</v>
      </c>
      <c r="B582" t="s">
        <v>1131</v>
      </c>
      <c r="C582" t="s">
        <v>1127</v>
      </c>
      <c r="D582" t="s">
        <v>257</v>
      </c>
      <c r="E582" t="s">
        <v>257</v>
      </c>
      <c r="F582">
        <v>770</v>
      </c>
      <c r="G582" t="s">
        <v>1123</v>
      </c>
      <c r="H582" t="s">
        <v>1132</v>
      </c>
      <c r="I582" t="s">
        <v>257</v>
      </c>
      <c r="J582" t="s">
        <v>1319</v>
      </c>
      <c r="K582" t="s">
        <v>257</v>
      </c>
      <c r="L582" t="s">
        <v>257</v>
      </c>
      <c r="M582" s="79" t="str">
        <f t="shared" si="13"/>
        <v>View on Google Map</v>
      </c>
    </row>
    <row r="583" spans="1:13" x14ac:dyDescent="0.2">
      <c r="A583">
        <v>904</v>
      </c>
      <c r="B583" t="s">
        <v>1133</v>
      </c>
      <c r="C583" t="s">
        <v>1127</v>
      </c>
      <c r="D583" t="s">
        <v>257</v>
      </c>
      <c r="E583" t="s">
        <v>257</v>
      </c>
      <c r="F583">
        <v>770</v>
      </c>
      <c r="G583" t="s">
        <v>1123</v>
      </c>
      <c r="H583" t="s">
        <v>1134</v>
      </c>
      <c r="I583" t="s">
        <v>257</v>
      </c>
      <c r="J583" t="s">
        <v>1319</v>
      </c>
      <c r="K583" t="s">
        <v>257</v>
      </c>
      <c r="L583" t="s">
        <v>257</v>
      </c>
      <c r="M583" s="79" t="str">
        <f t="shared" si="13"/>
        <v>View on Google Map</v>
      </c>
    </row>
    <row r="584" spans="1:13" x14ac:dyDescent="0.2">
      <c r="A584">
        <v>905</v>
      </c>
      <c r="B584" t="s">
        <v>1135</v>
      </c>
      <c r="C584" t="s">
        <v>1127</v>
      </c>
      <c r="D584" t="s">
        <v>257</v>
      </c>
      <c r="E584" t="s">
        <v>257</v>
      </c>
      <c r="F584">
        <v>769</v>
      </c>
      <c r="G584" t="s">
        <v>1123</v>
      </c>
      <c r="H584" t="s">
        <v>1136</v>
      </c>
      <c r="I584" t="s">
        <v>257</v>
      </c>
      <c r="J584" t="s">
        <v>1319</v>
      </c>
      <c r="K584" t="s">
        <v>257</v>
      </c>
      <c r="L584" t="s">
        <v>257</v>
      </c>
      <c r="M584" s="79" t="str">
        <f t="shared" si="13"/>
        <v>View on Google Map</v>
      </c>
    </row>
    <row r="585" spans="1:13" x14ac:dyDescent="0.2">
      <c r="A585">
        <v>906</v>
      </c>
      <c r="B585" t="s">
        <v>1137</v>
      </c>
      <c r="C585" t="s">
        <v>1127</v>
      </c>
      <c r="D585" t="s">
        <v>257</v>
      </c>
      <c r="E585" t="s">
        <v>257</v>
      </c>
      <c r="F585">
        <v>769</v>
      </c>
      <c r="G585" t="s">
        <v>1123</v>
      </c>
      <c r="H585" t="s">
        <v>1138</v>
      </c>
      <c r="I585" t="s">
        <v>257</v>
      </c>
      <c r="J585" t="s">
        <v>1319</v>
      </c>
      <c r="K585" t="s">
        <v>257</v>
      </c>
      <c r="L585" t="s">
        <v>257</v>
      </c>
      <c r="M585" s="79" t="str">
        <f t="shared" si="13"/>
        <v>View on Google Map</v>
      </c>
    </row>
    <row r="586" spans="1:13" x14ac:dyDescent="0.2">
      <c r="A586">
        <v>907</v>
      </c>
      <c r="B586" t="s">
        <v>1139</v>
      </c>
      <c r="C586" t="s">
        <v>1127</v>
      </c>
      <c r="D586" t="s">
        <v>257</v>
      </c>
      <c r="E586" t="s">
        <v>257</v>
      </c>
      <c r="F586">
        <v>770</v>
      </c>
      <c r="G586" t="s">
        <v>1123</v>
      </c>
      <c r="H586" t="s">
        <v>1140</v>
      </c>
      <c r="I586" t="s">
        <v>257</v>
      </c>
      <c r="J586" t="s">
        <v>1319</v>
      </c>
      <c r="K586" t="s">
        <v>257</v>
      </c>
      <c r="L586" t="s">
        <v>257</v>
      </c>
      <c r="M586" s="79" t="str">
        <f t="shared" si="13"/>
        <v>View on Google Map</v>
      </c>
    </row>
    <row r="587" spans="1:13" x14ac:dyDescent="0.2">
      <c r="A587">
        <v>908</v>
      </c>
      <c r="B587" t="s">
        <v>1141</v>
      </c>
      <c r="C587" t="s">
        <v>1127</v>
      </c>
      <c r="D587" t="s">
        <v>257</v>
      </c>
      <c r="E587" t="s">
        <v>257</v>
      </c>
      <c r="F587">
        <v>770</v>
      </c>
      <c r="G587" t="s">
        <v>1123</v>
      </c>
      <c r="H587" t="s">
        <v>1142</v>
      </c>
      <c r="I587" t="s">
        <v>257</v>
      </c>
      <c r="J587" t="s">
        <v>1319</v>
      </c>
      <c r="K587" t="s">
        <v>257</v>
      </c>
      <c r="L587" t="s">
        <v>257</v>
      </c>
      <c r="M587" s="79" t="str">
        <f t="shared" si="13"/>
        <v>View on Google Map</v>
      </c>
    </row>
    <row r="588" spans="1:13" x14ac:dyDescent="0.2">
      <c r="A588">
        <v>909</v>
      </c>
      <c r="B588" t="s">
        <v>1143</v>
      </c>
      <c r="C588" t="s">
        <v>1127</v>
      </c>
      <c r="D588" t="s">
        <v>257</v>
      </c>
      <c r="E588" t="s">
        <v>257</v>
      </c>
      <c r="F588">
        <v>764</v>
      </c>
      <c r="G588" t="s">
        <v>1123</v>
      </c>
      <c r="H588" t="s">
        <v>1144</v>
      </c>
      <c r="I588" t="s">
        <v>257</v>
      </c>
      <c r="J588" t="s">
        <v>1319</v>
      </c>
      <c r="K588" t="s">
        <v>257</v>
      </c>
      <c r="L588" t="s">
        <v>257</v>
      </c>
      <c r="M588" s="79" t="str">
        <f t="shared" si="13"/>
        <v>View on Google Map</v>
      </c>
    </row>
    <row r="589" spans="1:13" x14ac:dyDescent="0.2">
      <c r="A589">
        <v>910</v>
      </c>
      <c r="B589" t="s">
        <v>1145</v>
      </c>
      <c r="C589" t="s">
        <v>1127</v>
      </c>
      <c r="D589" t="s">
        <v>257</v>
      </c>
      <c r="E589" t="s">
        <v>257</v>
      </c>
      <c r="F589">
        <v>764</v>
      </c>
      <c r="G589" t="s">
        <v>1123</v>
      </c>
      <c r="H589" t="s">
        <v>1146</v>
      </c>
      <c r="I589" t="s">
        <v>257</v>
      </c>
      <c r="J589" t="s">
        <v>1319</v>
      </c>
      <c r="K589" t="s">
        <v>257</v>
      </c>
      <c r="L589" t="s">
        <v>257</v>
      </c>
      <c r="M589" s="79" t="str">
        <f t="shared" si="13"/>
        <v>View on Google Map</v>
      </c>
    </row>
    <row r="590" spans="1:13" x14ac:dyDescent="0.2">
      <c r="A590">
        <v>911</v>
      </c>
      <c r="B590" t="s">
        <v>1147</v>
      </c>
      <c r="C590" t="s">
        <v>1127</v>
      </c>
      <c r="D590" t="s">
        <v>257</v>
      </c>
      <c r="E590" t="s">
        <v>257</v>
      </c>
      <c r="F590">
        <v>760</v>
      </c>
      <c r="G590" t="s">
        <v>1123</v>
      </c>
      <c r="H590" t="s">
        <v>1148</v>
      </c>
      <c r="I590" t="s">
        <v>257</v>
      </c>
      <c r="J590" t="s">
        <v>1319</v>
      </c>
      <c r="K590" t="s">
        <v>257</v>
      </c>
      <c r="L590" t="s">
        <v>257</v>
      </c>
      <c r="M590" s="79" t="str">
        <f t="shared" si="13"/>
        <v>View on Google Map</v>
      </c>
    </row>
    <row r="591" spans="1:13" x14ac:dyDescent="0.2">
      <c r="A591">
        <v>912</v>
      </c>
      <c r="B591" t="s">
        <v>1149</v>
      </c>
      <c r="C591" t="s">
        <v>1127</v>
      </c>
      <c r="D591" t="s">
        <v>257</v>
      </c>
      <c r="E591" t="s">
        <v>257</v>
      </c>
      <c r="F591">
        <v>760</v>
      </c>
      <c r="G591" t="s">
        <v>1123</v>
      </c>
      <c r="H591" t="s">
        <v>1150</v>
      </c>
      <c r="I591" t="s">
        <v>257</v>
      </c>
      <c r="J591" t="s">
        <v>1319</v>
      </c>
      <c r="K591" t="s">
        <v>257</v>
      </c>
      <c r="L591" t="s">
        <v>257</v>
      </c>
      <c r="M591" s="79" t="str">
        <f t="shared" si="13"/>
        <v>View on Google Map</v>
      </c>
    </row>
    <row r="592" spans="1:13" x14ac:dyDescent="0.2">
      <c r="A592">
        <v>913</v>
      </c>
      <c r="B592" t="s">
        <v>1151</v>
      </c>
      <c r="C592" t="s">
        <v>1127</v>
      </c>
      <c r="D592" t="s">
        <v>257</v>
      </c>
      <c r="E592" t="s">
        <v>257</v>
      </c>
      <c r="F592">
        <v>759</v>
      </c>
      <c r="G592" t="s">
        <v>1123</v>
      </c>
      <c r="H592" t="s">
        <v>1152</v>
      </c>
      <c r="I592" t="s">
        <v>257</v>
      </c>
      <c r="J592" t="s">
        <v>1319</v>
      </c>
      <c r="K592" t="s">
        <v>257</v>
      </c>
      <c r="L592" t="s">
        <v>257</v>
      </c>
      <c r="M592" s="79" t="str">
        <f t="shared" si="13"/>
        <v>View on Google Map</v>
      </c>
    </row>
    <row r="593" spans="1:13" x14ac:dyDescent="0.2">
      <c r="A593">
        <v>914</v>
      </c>
      <c r="B593" t="s">
        <v>1153</v>
      </c>
      <c r="C593" t="s">
        <v>1127</v>
      </c>
      <c r="D593" t="s">
        <v>257</v>
      </c>
      <c r="E593" t="s">
        <v>257</v>
      </c>
      <c r="F593">
        <v>758</v>
      </c>
      <c r="G593" t="s">
        <v>1123</v>
      </c>
      <c r="H593" t="s">
        <v>1154</v>
      </c>
      <c r="I593" t="s">
        <v>257</v>
      </c>
      <c r="J593" t="s">
        <v>1319</v>
      </c>
      <c r="K593" t="s">
        <v>257</v>
      </c>
      <c r="L593" t="s">
        <v>257</v>
      </c>
      <c r="M593" s="79" t="str">
        <f t="shared" si="13"/>
        <v>View on Google Map</v>
      </c>
    </row>
    <row r="594" spans="1:13" x14ac:dyDescent="0.2">
      <c r="A594">
        <v>915</v>
      </c>
      <c r="B594" t="s">
        <v>1155</v>
      </c>
      <c r="C594" t="s">
        <v>1156</v>
      </c>
      <c r="D594">
        <v>68.627900999999994</v>
      </c>
      <c r="E594">
        <v>-149.61295100000001</v>
      </c>
      <c r="F594">
        <v>759</v>
      </c>
      <c r="G594" t="s">
        <v>1123</v>
      </c>
      <c r="H594" t="s">
        <v>1157</v>
      </c>
      <c r="I594" t="s">
        <v>1158</v>
      </c>
      <c r="J594" t="s">
        <v>1319</v>
      </c>
      <c r="K594" t="s">
        <v>257</v>
      </c>
      <c r="L594" t="s">
        <v>257</v>
      </c>
      <c r="M594" s="79" t="str">
        <f t="shared" si="13"/>
        <v>View on Google Map</v>
      </c>
    </row>
    <row r="595" spans="1:13" x14ac:dyDescent="0.2">
      <c r="A595">
        <v>900</v>
      </c>
      <c r="B595" t="s">
        <v>1122</v>
      </c>
      <c r="C595" t="s">
        <v>257</v>
      </c>
      <c r="D595">
        <v>68.623487999999995</v>
      </c>
      <c r="E595">
        <v>-149.616559</v>
      </c>
      <c r="F595">
        <v>761</v>
      </c>
      <c r="G595" t="s">
        <v>1123</v>
      </c>
      <c r="H595" t="s">
        <v>1124</v>
      </c>
      <c r="I595" t="s">
        <v>1125</v>
      </c>
      <c r="J595" t="s">
        <v>1319</v>
      </c>
      <c r="K595" t="s">
        <v>257</v>
      </c>
      <c r="L595" t="s">
        <v>257</v>
      </c>
      <c r="M595" s="79" t="str">
        <f t="shared" si="13"/>
        <v>View on Google Map</v>
      </c>
    </row>
    <row r="596" spans="1:13" x14ac:dyDescent="0.2">
      <c r="B596" t="s">
        <v>1385</v>
      </c>
      <c r="C596" t="s">
        <v>1345</v>
      </c>
      <c r="D596">
        <v>68.549263888888888</v>
      </c>
      <c r="E596">
        <v>-149.306022222222</v>
      </c>
      <c r="G596" t="s">
        <v>1343</v>
      </c>
      <c r="J596" s="14" t="s">
        <v>1319</v>
      </c>
      <c r="M596" s="79" t="str">
        <f t="shared" si="13"/>
        <v>View on Google Map</v>
      </c>
    </row>
    <row r="597" spans="1:13" x14ac:dyDescent="0.2">
      <c r="B597" t="s">
        <v>1387</v>
      </c>
      <c r="C597" t="s">
        <v>1345</v>
      </c>
      <c r="D597">
        <v>68.550188888888883</v>
      </c>
      <c r="E597">
        <v>-149.310305555556</v>
      </c>
      <c r="G597" t="s">
        <v>1343</v>
      </c>
      <c r="J597" s="14" t="s">
        <v>1319</v>
      </c>
      <c r="M597" s="79" t="str">
        <f t="shared" si="13"/>
        <v>View on Google Map</v>
      </c>
    </row>
    <row r="598" spans="1:13" x14ac:dyDescent="0.2">
      <c r="B598" t="s">
        <v>1386</v>
      </c>
      <c r="C598" t="s">
        <v>1345</v>
      </c>
      <c r="D598">
        <v>68.549108333333336</v>
      </c>
      <c r="E598">
        <v>-149.30837777777799</v>
      </c>
      <c r="G598" t="s">
        <v>1343</v>
      </c>
      <c r="J598" s="14" t="s">
        <v>1319</v>
      </c>
      <c r="M598" s="79" t="str">
        <f t="shared" si="13"/>
        <v>View on Google Map</v>
      </c>
    </row>
    <row r="599" spans="1:13" x14ac:dyDescent="0.2">
      <c r="A599">
        <v>42</v>
      </c>
      <c r="B599" t="s">
        <v>334</v>
      </c>
      <c r="C599" t="s">
        <v>257</v>
      </c>
      <c r="D599">
        <v>68.960555999999997</v>
      </c>
      <c r="E599">
        <v>-150.63055600000001</v>
      </c>
      <c r="F599" t="s">
        <v>257</v>
      </c>
      <c r="G599" t="s">
        <v>258</v>
      </c>
      <c r="H599" t="s">
        <v>335</v>
      </c>
      <c r="I599" t="s">
        <v>257</v>
      </c>
      <c r="J599" t="s">
        <v>336</v>
      </c>
      <c r="K599" t="s">
        <v>257</v>
      </c>
      <c r="L599" t="s">
        <v>320</v>
      </c>
      <c r="M599" s="79" t="str">
        <f t="shared" si="13"/>
        <v>View on Google Map</v>
      </c>
    </row>
    <row r="600" spans="1:13" x14ac:dyDescent="0.2">
      <c r="A600">
        <v>43</v>
      </c>
      <c r="B600" t="s">
        <v>337</v>
      </c>
      <c r="C600" t="s">
        <v>257</v>
      </c>
      <c r="D600">
        <v>68.935101000000003</v>
      </c>
      <c r="E600">
        <v>-150.68391700000001</v>
      </c>
      <c r="F600" t="s">
        <v>257</v>
      </c>
      <c r="G600" t="s">
        <v>258</v>
      </c>
      <c r="H600" t="s">
        <v>338</v>
      </c>
      <c r="I600" t="s">
        <v>257</v>
      </c>
      <c r="J600" t="s">
        <v>336</v>
      </c>
      <c r="K600" t="s">
        <v>257</v>
      </c>
      <c r="L600" t="s">
        <v>320</v>
      </c>
      <c r="M600" s="79" t="str">
        <f t="shared" si="13"/>
        <v>View on Google Map</v>
      </c>
    </row>
    <row r="601" spans="1:13" x14ac:dyDescent="0.2">
      <c r="A601">
        <v>44</v>
      </c>
      <c r="B601" t="s">
        <v>339</v>
      </c>
      <c r="C601" t="s">
        <v>257</v>
      </c>
      <c r="D601">
        <v>68.916987000000006</v>
      </c>
      <c r="E601">
        <v>-150.659291</v>
      </c>
      <c r="F601" t="s">
        <v>257</v>
      </c>
      <c r="G601" t="s">
        <v>258</v>
      </c>
      <c r="H601" t="s">
        <v>340</v>
      </c>
      <c r="I601" t="s">
        <v>257</v>
      </c>
      <c r="J601" t="s">
        <v>336</v>
      </c>
      <c r="K601" t="s">
        <v>257</v>
      </c>
      <c r="L601" t="s">
        <v>320</v>
      </c>
      <c r="M601" s="79" t="str">
        <f t="shared" si="13"/>
        <v>View on Google Map</v>
      </c>
    </row>
    <row r="602" spans="1:13" x14ac:dyDescent="0.2">
      <c r="B602" t="s">
        <v>1397</v>
      </c>
      <c r="C602" t="s">
        <v>1398</v>
      </c>
      <c r="D602">
        <v>69.132777777777775</v>
      </c>
      <c r="E602">
        <v>-150.710833333333</v>
      </c>
      <c r="G602" t="s">
        <v>1399</v>
      </c>
      <c r="J602" t="s">
        <v>1251</v>
      </c>
      <c r="L602" t="s">
        <v>320</v>
      </c>
      <c r="M602" s="79" t="str">
        <f t="shared" si="13"/>
        <v>View on Google Map</v>
      </c>
    </row>
    <row r="603" spans="1:13" x14ac:dyDescent="0.2">
      <c r="B603" t="s">
        <v>1400</v>
      </c>
      <c r="C603" t="s">
        <v>1341</v>
      </c>
      <c r="D603">
        <v>69.13944444444445</v>
      </c>
      <c r="E603">
        <v>-150.68388888888899</v>
      </c>
      <c r="G603" t="s">
        <v>1399</v>
      </c>
      <c r="J603" t="s">
        <v>1251</v>
      </c>
      <c r="L603" t="s">
        <v>320</v>
      </c>
      <c r="M603" s="79" t="str">
        <f t="shared" si="13"/>
        <v>View on Google Map</v>
      </c>
    </row>
    <row r="604" spans="1:13" x14ac:dyDescent="0.2">
      <c r="B604" t="s">
        <v>1401</v>
      </c>
      <c r="C604" t="s">
        <v>1398</v>
      </c>
      <c r="D604">
        <v>68.960833333333341</v>
      </c>
      <c r="E604">
        <v>-150.719722222222</v>
      </c>
      <c r="G604" t="s">
        <v>1399</v>
      </c>
      <c r="J604" t="s">
        <v>1251</v>
      </c>
      <c r="L604" t="s">
        <v>320</v>
      </c>
      <c r="M604" s="79" t="str">
        <f t="shared" si="13"/>
        <v>View on Google Map</v>
      </c>
    </row>
    <row r="605" spans="1:13" x14ac:dyDescent="0.2">
      <c r="B605" t="s">
        <v>1402</v>
      </c>
      <c r="C605" t="s">
        <v>1341</v>
      </c>
      <c r="D605">
        <v>69.055277777777775</v>
      </c>
      <c r="E605">
        <v>-150.80972222222201</v>
      </c>
      <c r="G605" t="s">
        <v>1399</v>
      </c>
      <c r="J605" t="s">
        <v>1251</v>
      </c>
      <c r="L605" t="s">
        <v>320</v>
      </c>
      <c r="M605" s="79" t="str">
        <f t="shared" si="13"/>
        <v>View on Google Map</v>
      </c>
    </row>
    <row r="606" spans="1:13" x14ac:dyDescent="0.2">
      <c r="A606">
        <v>932</v>
      </c>
      <c r="B606" t="s">
        <v>1195</v>
      </c>
      <c r="C606" t="s">
        <v>257</v>
      </c>
      <c r="D606" t="s">
        <v>257</v>
      </c>
      <c r="E606" t="s">
        <v>257</v>
      </c>
      <c r="F606">
        <v>750</v>
      </c>
      <c r="G606" t="s">
        <v>1123</v>
      </c>
      <c r="H606" t="s">
        <v>1196</v>
      </c>
      <c r="I606" t="s">
        <v>1197</v>
      </c>
      <c r="J606" t="s">
        <v>1319</v>
      </c>
      <c r="K606" t="s">
        <v>257</v>
      </c>
      <c r="L606" t="s">
        <v>257</v>
      </c>
      <c r="M606" s="79" t="str">
        <f t="shared" si="13"/>
        <v>View on Google Map</v>
      </c>
    </row>
    <row r="607" spans="1:13" x14ac:dyDescent="0.2">
      <c r="A607">
        <v>920</v>
      </c>
      <c r="B607" t="s">
        <v>1159</v>
      </c>
      <c r="C607" t="s">
        <v>257</v>
      </c>
      <c r="D607" t="s">
        <v>257</v>
      </c>
      <c r="E607" t="s">
        <v>257</v>
      </c>
      <c r="F607">
        <v>760</v>
      </c>
      <c r="G607" t="s">
        <v>1123</v>
      </c>
      <c r="H607" t="s">
        <v>1160</v>
      </c>
      <c r="I607" t="s">
        <v>1161</v>
      </c>
      <c r="J607" t="s">
        <v>1319</v>
      </c>
      <c r="K607" t="s">
        <v>257</v>
      </c>
      <c r="L607" t="s">
        <v>257</v>
      </c>
      <c r="M607" s="79" t="str">
        <f t="shared" si="13"/>
        <v>View on Google Map</v>
      </c>
    </row>
    <row r="608" spans="1:13" x14ac:dyDescent="0.2">
      <c r="A608">
        <v>921</v>
      </c>
      <c r="B608" t="s">
        <v>1162</v>
      </c>
      <c r="C608" t="s">
        <v>257</v>
      </c>
      <c r="D608" t="s">
        <v>257</v>
      </c>
      <c r="E608" t="s">
        <v>257</v>
      </c>
      <c r="F608">
        <v>720</v>
      </c>
      <c r="G608" t="s">
        <v>1123</v>
      </c>
      <c r="H608" t="s">
        <v>1163</v>
      </c>
      <c r="I608" t="s">
        <v>1164</v>
      </c>
      <c r="J608" t="s">
        <v>1319</v>
      </c>
      <c r="K608" t="s">
        <v>257</v>
      </c>
      <c r="L608" t="s">
        <v>257</v>
      </c>
      <c r="M608" s="79" t="str">
        <f t="shared" si="13"/>
        <v>View on Google Map</v>
      </c>
    </row>
    <row r="609" spans="1:13" x14ac:dyDescent="0.2">
      <c r="A609">
        <v>922</v>
      </c>
      <c r="B609" t="s">
        <v>1165</v>
      </c>
      <c r="C609" t="s">
        <v>257</v>
      </c>
      <c r="D609" t="s">
        <v>257</v>
      </c>
      <c r="E609" t="s">
        <v>257</v>
      </c>
      <c r="F609">
        <v>750</v>
      </c>
      <c r="G609" t="s">
        <v>1123</v>
      </c>
      <c r="H609" t="s">
        <v>1166</v>
      </c>
      <c r="I609" t="s">
        <v>1167</v>
      </c>
      <c r="J609" t="s">
        <v>1319</v>
      </c>
      <c r="K609" t="s">
        <v>257</v>
      </c>
      <c r="L609" t="s">
        <v>257</v>
      </c>
      <c r="M609" s="79" t="str">
        <f t="shared" si="13"/>
        <v>View on Google Map</v>
      </c>
    </row>
    <row r="610" spans="1:13" x14ac:dyDescent="0.2">
      <c r="A610">
        <v>923</v>
      </c>
      <c r="B610" t="s">
        <v>1168</v>
      </c>
      <c r="C610" t="s">
        <v>257</v>
      </c>
      <c r="D610" t="s">
        <v>257</v>
      </c>
      <c r="E610" t="s">
        <v>257</v>
      </c>
      <c r="F610">
        <v>750</v>
      </c>
      <c r="G610" t="s">
        <v>1123</v>
      </c>
      <c r="H610" t="s">
        <v>1169</v>
      </c>
      <c r="I610" t="s">
        <v>1170</v>
      </c>
      <c r="J610" t="s">
        <v>1319</v>
      </c>
      <c r="K610" t="s">
        <v>257</v>
      </c>
      <c r="L610" t="s">
        <v>257</v>
      </c>
      <c r="M610" s="79" t="str">
        <f t="shared" si="13"/>
        <v>View on Google Map</v>
      </c>
    </row>
    <row r="611" spans="1:13" x14ac:dyDescent="0.2">
      <c r="A611">
        <v>924</v>
      </c>
      <c r="B611" t="s">
        <v>1171</v>
      </c>
      <c r="C611" t="s">
        <v>257</v>
      </c>
      <c r="D611" t="s">
        <v>257</v>
      </c>
      <c r="E611" t="s">
        <v>257</v>
      </c>
      <c r="F611">
        <v>750</v>
      </c>
      <c r="G611" t="s">
        <v>1123</v>
      </c>
      <c r="H611" t="s">
        <v>1172</v>
      </c>
      <c r="I611" t="s">
        <v>1173</v>
      </c>
      <c r="J611" t="s">
        <v>1319</v>
      </c>
      <c r="K611" t="s">
        <v>257</v>
      </c>
      <c r="L611" t="s">
        <v>257</v>
      </c>
      <c r="M611" s="79" t="str">
        <f t="shared" si="13"/>
        <v>View on Google Map</v>
      </c>
    </row>
    <row r="612" spans="1:13" x14ac:dyDescent="0.2">
      <c r="A612">
        <v>925</v>
      </c>
      <c r="B612" t="s">
        <v>1174</v>
      </c>
      <c r="C612" t="s">
        <v>257</v>
      </c>
      <c r="D612" t="s">
        <v>257</v>
      </c>
      <c r="E612" t="s">
        <v>257</v>
      </c>
      <c r="F612">
        <v>750</v>
      </c>
      <c r="G612" t="s">
        <v>1123</v>
      </c>
      <c r="H612" t="s">
        <v>1175</v>
      </c>
      <c r="I612" t="s">
        <v>1176</v>
      </c>
      <c r="J612" t="s">
        <v>1319</v>
      </c>
      <c r="K612" t="s">
        <v>257</v>
      </c>
      <c r="L612" t="s">
        <v>257</v>
      </c>
      <c r="M612" s="79" t="str">
        <f t="shared" si="13"/>
        <v>View on Google Map</v>
      </c>
    </row>
    <row r="613" spans="1:13" x14ac:dyDescent="0.2">
      <c r="A613">
        <v>926</v>
      </c>
      <c r="B613" t="s">
        <v>1177</v>
      </c>
      <c r="C613" t="s">
        <v>257</v>
      </c>
      <c r="D613" t="s">
        <v>257</v>
      </c>
      <c r="E613" t="s">
        <v>257</v>
      </c>
      <c r="F613">
        <v>750</v>
      </c>
      <c r="G613" t="s">
        <v>1123</v>
      </c>
      <c r="H613" t="s">
        <v>1178</v>
      </c>
      <c r="I613" t="s">
        <v>1179</v>
      </c>
      <c r="J613" t="s">
        <v>1319</v>
      </c>
      <c r="K613" t="s">
        <v>257</v>
      </c>
      <c r="L613" t="s">
        <v>257</v>
      </c>
      <c r="M613" s="79" t="str">
        <f t="shared" si="13"/>
        <v>View on Google Map</v>
      </c>
    </row>
    <row r="614" spans="1:13" x14ac:dyDescent="0.2">
      <c r="A614">
        <v>927</v>
      </c>
      <c r="B614" t="s">
        <v>1180</v>
      </c>
      <c r="C614" t="s">
        <v>257</v>
      </c>
      <c r="D614" t="s">
        <v>257</v>
      </c>
      <c r="E614" t="s">
        <v>257</v>
      </c>
      <c r="F614">
        <v>750</v>
      </c>
      <c r="G614" t="s">
        <v>1123</v>
      </c>
      <c r="H614" t="s">
        <v>1181</v>
      </c>
      <c r="I614" t="s">
        <v>1182</v>
      </c>
      <c r="J614" t="s">
        <v>1319</v>
      </c>
      <c r="K614" t="s">
        <v>257</v>
      </c>
      <c r="L614" t="s">
        <v>257</v>
      </c>
      <c r="M614" s="79" t="str">
        <f t="shared" si="13"/>
        <v>View on Google Map</v>
      </c>
    </row>
    <row r="615" spans="1:13" x14ac:dyDescent="0.2">
      <c r="A615">
        <v>928</v>
      </c>
      <c r="B615" t="s">
        <v>1183</v>
      </c>
      <c r="C615" t="s">
        <v>257</v>
      </c>
      <c r="D615" t="s">
        <v>257</v>
      </c>
      <c r="E615" t="s">
        <v>257</v>
      </c>
      <c r="F615">
        <v>750</v>
      </c>
      <c r="G615" t="s">
        <v>1123</v>
      </c>
      <c r="H615" t="s">
        <v>1184</v>
      </c>
      <c r="I615" t="s">
        <v>1185</v>
      </c>
      <c r="J615" t="s">
        <v>1319</v>
      </c>
      <c r="K615" t="s">
        <v>257</v>
      </c>
      <c r="L615" t="s">
        <v>257</v>
      </c>
      <c r="M615" s="79" t="str">
        <f t="shared" si="13"/>
        <v>View on Google Map</v>
      </c>
    </row>
    <row r="616" spans="1:13" x14ac:dyDescent="0.2">
      <c r="A616">
        <v>929</v>
      </c>
      <c r="B616" t="s">
        <v>1186</v>
      </c>
      <c r="C616" t="s">
        <v>257</v>
      </c>
      <c r="D616" t="s">
        <v>257</v>
      </c>
      <c r="E616" t="s">
        <v>257</v>
      </c>
      <c r="F616">
        <v>750</v>
      </c>
      <c r="G616" t="s">
        <v>1123</v>
      </c>
      <c r="H616" t="s">
        <v>1187</v>
      </c>
      <c r="I616" t="s">
        <v>1188</v>
      </c>
      <c r="J616" t="s">
        <v>1319</v>
      </c>
      <c r="K616" t="s">
        <v>257</v>
      </c>
      <c r="L616" t="s">
        <v>257</v>
      </c>
      <c r="M616" s="79" t="str">
        <f t="shared" si="13"/>
        <v>View on Google Map</v>
      </c>
    </row>
    <row r="617" spans="1:13" x14ac:dyDescent="0.2">
      <c r="A617">
        <v>930</v>
      </c>
      <c r="B617" t="s">
        <v>1189</v>
      </c>
      <c r="C617" t="s">
        <v>257</v>
      </c>
      <c r="D617" t="s">
        <v>257</v>
      </c>
      <c r="E617" t="s">
        <v>257</v>
      </c>
      <c r="F617">
        <v>750</v>
      </c>
      <c r="G617" t="s">
        <v>1123</v>
      </c>
      <c r="H617" t="s">
        <v>1190</v>
      </c>
      <c r="I617" t="s">
        <v>1191</v>
      </c>
      <c r="J617" t="s">
        <v>1319</v>
      </c>
      <c r="K617" t="s">
        <v>257</v>
      </c>
      <c r="L617" t="s">
        <v>257</v>
      </c>
      <c r="M617" s="79" t="str">
        <f t="shared" si="13"/>
        <v>View on Google Map</v>
      </c>
    </row>
    <row r="618" spans="1:13" x14ac:dyDescent="0.2">
      <c r="A618">
        <v>931</v>
      </c>
      <c r="B618" t="s">
        <v>1192</v>
      </c>
      <c r="C618" t="s">
        <v>257</v>
      </c>
      <c r="D618" t="s">
        <v>257</v>
      </c>
      <c r="E618" t="s">
        <v>257</v>
      </c>
      <c r="F618">
        <v>750</v>
      </c>
      <c r="G618" t="s">
        <v>1123</v>
      </c>
      <c r="H618" t="s">
        <v>1193</v>
      </c>
      <c r="I618" t="s">
        <v>1194</v>
      </c>
      <c r="J618" t="s">
        <v>1319</v>
      </c>
      <c r="K618" t="s">
        <v>257</v>
      </c>
      <c r="L618" t="s">
        <v>257</v>
      </c>
      <c r="M618" s="79" t="str">
        <f t="shared" si="13"/>
        <v>View on Google Map</v>
      </c>
    </row>
    <row r="619" spans="1:13" x14ac:dyDescent="0.2">
      <c r="A619">
        <v>370</v>
      </c>
      <c r="B619" t="s">
        <v>884</v>
      </c>
      <c r="C619" t="s">
        <v>257</v>
      </c>
      <c r="D619" t="s">
        <v>257</v>
      </c>
      <c r="E619" t="s">
        <v>257</v>
      </c>
      <c r="F619" t="s">
        <v>257</v>
      </c>
      <c r="G619" t="s">
        <v>346</v>
      </c>
      <c r="H619" t="s">
        <v>257</v>
      </c>
      <c r="I619" t="s">
        <v>257</v>
      </c>
      <c r="J619" t="s">
        <v>1319</v>
      </c>
      <c r="K619" t="s">
        <v>257</v>
      </c>
      <c r="L619" t="s">
        <v>885</v>
      </c>
      <c r="M619" s="79" t="str">
        <f t="shared" si="13"/>
        <v>View on Google Map</v>
      </c>
    </row>
    <row r="620" spans="1:13" x14ac:dyDescent="0.2">
      <c r="A620">
        <v>371</v>
      </c>
      <c r="B620" t="s">
        <v>886</v>
      </c>
      <c r="C620" t="s">
        <v>257</v>
      </c>
      <c r="D620" t="s">
        <v>257</v>
      </c>
      <c r="E620" t="s">
        <v>257</v>
      </c>
      <c r="F620" t="s">
        <v>257</v>
      </c>
      <c r="G620" t="s">
        <v>346</v>
      </c>
      <c r="H620" t="s">
        <v>257</v>
      </c>
      <c r="I620" t="s">
        <v>257</v>
      </c>
      <c r="J620" t="s">
        <v>1319</v>
      </c>
      <c r="K620" t="s">
        <v>257</v>
      </c>
      <c r="L620" t="s">
        <v>885</v>
      </c>
      <c r="M620" s="79" t="str">
        <f t="shared" si="13"/>
        <v>View on Google Map</v>
      </c>
    </row>
    <row r="621" spans="1:13" x14ac:dyDescent="0.2">
      <c r="A621">
        <v>372</v>
      </c>
      <c r="B621" t="s">
        <v>887</v>
      </c>
      <c r="C621" t="s">
        <v>257</v>
      </c>
      <c r="D621" t="s">
        <v>257</v>
      </c>
      <c r="E621" t="s">
        <v>257</v>
      </c>
      <c r="F621" t="s">
        <v>257</v>
      </c>
      <c r="G621" t="s">
        <v>346</v>
      </c>
      <c r="H621" t="s">
        <v>257</v>
      </c>
      <c r="I621" t="s">
        <v>257</v>
      </c>
      <c r="J621" t="s">
        <v>1319</v>
      </c>
      <c r="K621" t="s">
        <v>257</v>
      </c>
      <c r="L621" t="s">
        <v>885</v>
      </c>
      <c r="M621" s="79" t="str">
        <f t="shared" si="13"/>
        <v>View on Google Map</v>
      </c>
    </row>
    <row r="622" spans="1:13" x14ac:dyDescent="0.2">
      <c r="A622">
        <v>373</v>
      </c>
      <c r="B622" t="s">
        <v>888</v>
      </c>
      <c r="C622" t="s">
        <v>257</v>
      </c>
      <c r="D622" t="s">
        <v>257</v>
      </c>
      <c r="E622" t="s">
        <v>257</v>
      </c>
      <c r="F622" t="s">
        <v>257</v>
      </c>
      <c r="G622" t="s">
        <v>346</v>
      </c>
      <c r="H622" t="s">
        <v>257</v>
      </c>
      <c r="I622" t="s">
        <v>257</v>
      </c>
      <c r="J622" t="s">
        <v>1319</v>
      </c>
      <c r="K622" t="s">
        <v>257</v>
      </c>
      <c r="L622" t="s">
        <v>885</v>
      </c>
      <c r="M622" s="79" t="str">
        <f t="shared" si="13"/>
        <v>View on Google Map</v>
      </c>
    </row>
    <row r="623" spans="1:13" x14ac:dyDescent="0.2">
      <c r="A623">
        <v>374</v>
      </c>
      <c r="B623" t="s">
        <v>889</v>
      </c>
      <c r="C623" t="s">
        <v>257</v>
      </c>
      <c r="D623" t="s">
        <v>257</v>
      </c>
      <c r="E623" t="s">
        <v>257</v>
      </c>
      <c r="F623" t="s">
        <v>257</v>
      </c>
      <c r="G623" t="s">
        <v>346</v>
      </c>
      <c r="H623" t="s">
        <v>257</v>
      </c>
      <c r="I623" t="s">
        <v>257</v>
      </c>
      <c r="J623" t="s">
        <v>1319</v>
      </c>
      <c r="K623" t="s">
        <v>257</v>
      </c>
      <c r="L623" t="s">
        <v>885</v>
      </c>
      <c r="M623" s="79" t="str">
        <f t="shared" si="13"/>
        <v>View on Google Map</v>
      </c>
    </row>
    <row r="624" spans="1:13" x14ac:dyDescent="0.2">
      <c r="A624">
        <v>375</v>
      </c>
      <c r="B624" t="s">
        <v>890</v>
      </c>
      <c r="C624" t="s">
        <v>257</v>
      </c>
      <c r="D624" t="s">
        <v>257</v>
      </c>
      <c r="E624" t="s">
        <v>257</v>
      </c>
      <c r="F624" t="s">
        <v>257</v>
      </c>
      <c r="G624" t="s">
        <v>346</v>
      </c>
      <c r="H624" t="s">
        <v>257</v>
      </c>
      <c r="I624" t="s">
        <v>257</v>
      </c>
      <c r="J624" t="s">
        <v>1319</v>
      </c>
      <c r="K624" t="s">
        <v>257</v>
      </c>
      <c r="L624" t="s">
        <v>885</v>
      </c>
      <c r="M624" s="79" t="str">
        <f t="shared" si="13"/>
        <v>View on Google Map</v>
      </c>
    </row>
    <row r="625" spans="1:13" x14ac:dyDescent="0.2">
      <c r="A625">
        <v>376</v>
      </c>
      <c r="B625" t="s">
        <v>891</v>
      </c>
      <c r="C625" t="s">
        <v>257</v>
      </c>
      <c r="D625" t="s">
        <v>257</v>
      </c>
      <c r="E625" t="s">
        <v>257</v>
      </c>
      <c r="F625" t="s">
        <v>257</v>
      </c>
      <c r="G625" t="s">
        <v>346</v>
      </c>
      <c r="H625" t="s">
        <v>257</v>
      </c>
      <c r="I625" t="s">
        <v>257</v>
      </c>
      <c r="J625" t="s">
        <v>1319</v>
      </c>
      <c r="K625" t="s">
        <v>257</v>
      </c>
      <c r="L625" t="s">
        <v>885</v>
      </c>
      <c r="M625" s="79" t="str">
        <f t="shared" si="13"/>
        <v>View on Google Map</v>
      </c>
    </row>
    <row r="626" spans="1:13" x14ac:dyDescent="0.2">
      <c r="A626">
        <v>377</v>
      </c>
      <c r="B626" t="s">
        <v>892</v>
      </c>
      <c r="C626" t="s">
        <v>257</v>
      </c>
      <c r="D626" t="s">
        <v>257</v>
      </c>
      <c r="E626" t="s">
        <v>257</v>
      </c>
      <c r="F626" t="s">
        <v>257</v>
      </c>
      <c r="G626" t="s">
        <v>346</v>
      </c>
      <c r="H626" t="s">
        <v>257</v>
      </c>
      <c r="I626" t="s">
        <v>257</v>
      </c>
      <c r="J626" t="s">
        <v>1319</v>
      </c>
      <c r="K626" t="s">
        <v>257</v>
      </c>
      <c r="L626" t="s">
        <v>885</v>
      </c>
      <c r="M626" s="79" t="str">
        <f t="shared" si="13"/>
        <v>View on Google Map</v>
      </c>
    </row>
    <row r="627" spans="1:13" x14ac:dyDescent="0.2">
      <c r="A627">
        <v>378</v>
      </c>
      <c r="B627" t="s">
        <v>893</v>
      </c>
      <c r="C627" t="s">
        <v>257</v>
      </c>
      <c r="D627" t="s">
        <v>257</v>
      </c>
      <c r="E627" t="s">
        <v>257</v>
      </c>
      <c r="F627" t="s">
        <v>257</v>
      </c>
      <c r="G627" t="s">
        <v>346</v>
      </c>
      <c r="H627" t="s">
        <v>257</v>
      </c>
      <c r="I627" t="s">
        <v>257</v>
      </c>
      <c r="J627" t="s">
        <v>1319</v>
      </c>
      <c r="K627" t="s">
        <v>257</v>
      </c>
      <c r="L627" t="s">
        <v>885</v>
      </c>
      <c r="M627" s="79" t="str">
        <f t="shared" si="13"/>
        <v>View on Google Map</v>
      </c>
    </row>
    <row r="628" spans="1:13" x14ac:dyDescent="0.2">
      <c r="A628">
        <v>379</v>
      </c>
      <c r="B628" t="s">
        <v>894</v>
      </c>
      <c r="C628" t="s">
        <v>257</v>
      </c>
      <c r="D628" t="s">
        <v>257</v>
      </c>
      <c r="E628" t="s">
        <v>257</v>
      </c>
      <c r="F628" t="s">
        <v>257</v>
      </c>
      <c r="G628" t="s">
        <v>346</v>
      </c>
      <c r="H628" t="s">
        <v>257</v>
      </c>
      <c r="I628" t="s">
        <v>257</v>
      </c>
      <c r="J628" t="s">
        <v>1319</v>
      </c>
      <c r="K628" t="s">
        <v>257</v>
      </c>
      <c r="L628" t="s">
        <v>885</v>
      </c>
      <c r="M628" s="79" t="str">
        <f t="shared" si="13"/>
        <v>View on Google Map</v>
      </c>
    </row>
    <row r="629" spans="1:13" x14ac:dyDescent="0.2">
      <c r="A629">
        <v>458</v>
      </c>
      <c r="B629" t="s">
        <v>998</v>
      </c>
      <c r="C629" t="s">
        <v>257</v>
      </c>
      <c r="D629">
        <v>68.986329999999995</v>
      </c>
      <c r="E629">
        <v>-149.89803000000001</v>
      </c>
      <c r="F629">
        <v>419</v>
      </c>
      <c r="G629" t="s">
        <v>346</v>
      </c>
      <c r="H629" t="s">
        <v>257</v>
      </c>
      <c r="I629" t="s">
        <v>257</v>
      </c>
      <c r="J629" t="s">
        <v>989</v>
      </c>
      <c r="K629" t="s">
        <v>257</v>
      </c>
      <c r="L629" t="s">
        <v>257</v>
      </c>
      <c r="M629" s="79" t="str">
        <f t="shared" si="13"/>
        <v>View on Google Map</v>
      </c>
    </row>
    <row r="630" spans="1:13" x14ac:dyDescent="0.2">
      <c r="A630">
        <v>459</v>
      </c>
      <c r="B630" t="s">
        <v>999</v>
      </c>
      <c r="C630" t="s">
        <v>257</v>
      </c>
      <c r="D630">
        <v>68.983530000000002</v>
      </c>
      <c r="E630">
        <v>-149.89436000000001</v>
      </c>
      <c r="F630">
        <v>408</v>
      </c>
      <c r="G630" t="s">
        <v>346</v>
      </c>
      <c r="H630" t="s">
        <v>257</v>
      </c>
      <c r="I630" t="s">
        <v>257</v>
      </c>
      <c r="J630" t="s">
        <v>989</v>
      </c>
      <c r="K630" t="s">
        <v>257</v>
      </c>
      <c r="L630" t="s">
        <v>257</v>
      </c>
      <c r="M630" s="79" t="str">
        <f t="shared" si="13"/>
        <v>View on Google Map</v>
      </c>
    </row>
    <row r="631" spans="1:13" x14ac:dyDescent="0.2">
      <c r="A631">
        <v>460</v>
      </c>
      <c r="B631" t="s">
        <v>1000</v>
      </c>
      <c r="C631" t="s">
        <v>257</v>
      </c>
      <c r="D631">
        <v>68.978710000000007</v>
      </c>
      <c r="E631">
        <v>-149.89182</v>
      </c>
      <c r="F631">
        <v>394</v>
      </c>
      <c r="G631" t="s">
        <v>346</v>
      </c>
      <c r="H631" t="s">
        <v>257</v>
      </c>
      <c r="I631" t="s">
        <v>257</v>
      </c>
      <c r="J631" t="s">
        <v>989</v>
      </c>
      <c r="K631" t="s">
        <v>257</v>
      </c>
      <c r="L631" t="s">
        <v>257</v>
      </c>
      <c r="M631" s="79" t="str">
        <f t="shared" si="13"/>
        <v>View on Google Map</v>
      </c>
    </row>
    <row r="632" spans="1:13" x14ac:dyDescent="0.2">
      <c r="A632">
        <v>461</v>
      </c>
      <c r="B632" t="s">
        <v>1001</v>
      </c>
      <c r="C632" t="s">
        <v>257</v>
      </c>
      <c r="D632">
        <v>68.861750000000001</v>
      </c>
      <c r="E632">
        <v>-149.03908000000001</v>
      </c>
      <c r="F632">
        <v>651</v>
      </c>
      <c r="G632" t="s">
        <v>346</v>
      </c>
      <c r="H632" t="s">
        <v>257</v>
      </c>
      <c r="I632" t="s">
        <v>257</v>
      </c>
      <c r="J632" t="s">
        <v>989</v>
      </c>
      <c r="K632" t="s">
        <v>257</v>
      </c>
      <c r="L632" t="s">
        <v>257</v>
      </c>
      <c r="M632" s="79" t="str">
        <f t="shared" si="13"/>
        <v>View on Google Map</v>
      </c>
    </row>
    <row r="633" spans="1:13" x14ac:dyDescent="0.2">
      <c r="A633">
        <v>462</v>
      </c>
      <c r="B633" t="s">
        <v>1002</v>
      </c>
      <c r="C633" t="s">
        <v>257</v>
      </c>
      <c r="D633">
        <v>68.867549999999994</v>
      </c>
      <c r="E633">
        <v>-149.03557000000001</v>
      </c>
      <c r="F633">
        <v>638</v>
      </c>
      <c r="G633" t="s">
        <v>346</v>
      </c>
      <c r="H633" t="s">
        <v>257</v>
      </c>
      <c r="I633" t="s">
        <v>257</v>
      </c>
      <c r="J633" t="s">
        <v>989</v>
      </c>
      <c r="K633" t="s">
        <v>257</v>
      </c>
      <c r="L633" t="s">
        <v>257</v>
      </c>
      <c r="M633" s="79" t="str">
        <f t="shared" si="13"/>
        <v>View on Google Map</v>
      </c>
    </row>
    <row r="634" spans="1:13" x14ac:dyDescent="0.2">
      <c r="A634" s="82">
        <v>463</v>
      </c>
      <c r="B634" s="82" t="s">
        <v>1003</v>
      </c>
      <c r="C634" s="82" t="s">
        <v>257</v>
      </c>
      <c r="D634" s="82">
        <v>68.873149999999995</v>
      </c>
      <c r="E634" s="82">
        <v>-149.04128</v>
      </c>
      <c r="F634" s="82">
        <v>637</v>
      </c>
      <c r="G634" s="82" t="s">
        <v>346</v>
      </c>
      <c r="H634" s="82" t="s">
        <v>257</v>
      </c>
      <c r="I634" s="82" t="s">
        <v>257</v>
      </c>
      <c r="J634" s="82" t="s">
        <v>989</v>
      </c>
      <c r="K634" s="82" t="s">
        <v>257</v>
      </c>
      <c r="L634" s="82" t="s">
        <v>257</v>
      </c>
      <c r="M634" s="79" t="str">
        <f t="shared" si="13"/>
        <v>View on Google Map</v>
      </c>
    </row>
    <row r="635" spans="1:13" x14ac:dyDescent="0.2">
      <c r="A635">
        <v>129</v>
      </c>
      <c r="B635" t="s">
        <v>413</v>
      </c>
      <c r="C635" t="s">
        <v>414</v>
      </c>
      <c r="D635">
        <v>69.966666666666669</v>
      </c>
      <c r="E635">
        <v>-148.73333333333301</v>
      </c>
      <c r="F635">
        <v>57</v>
      </c>
      <c r="G635" t="s">
        <v>346</v>
      </c>
      <c r="H635" t="s">
        <v>415</v>
      </c>
      <c r="I635" t="s">
        <v>257</v>
      </c>
      <c r="J635" t="s">
        <v>1319</v>
      </c>
      <c r="K635" t="s">
        <v>257</v>
      </c>
      <c r="L635" t="s">
        <v>262</v>
      </c>
      <c r="M635" s="79" t="str">
        <f t="shared" si="13"/>
        <v>View on Google Map</v>
      </c>
    </row>
    <row r="636" spans="1:13" x14ac:dyDescent="0.2">
      <c r="A636">
        <v>17</v>
      </c>
      <c r="B636" t="s">
        <v>293</v>
      </c>
      <c r="C636" t="s">
        <v>294</v>
      </c>
      <c r="D636" t="s">
        <v>257</v>
      </c>
      <c r="E636" t="s">
        <v>257</v>
      </c>
      <c r="F636" t="s">
        <v>257</v>
      </c>
      <c r="G636" t="s">
        <v>258</v>
      </c>
      <c r="H636" t="s">
        <v>257</v>
      </c>
      <c r="I636" t="s">
        <v>257</v>
      </c>
      <c r="J636" t="s">
        <v>1319</v>
      </c>
      <c r="K636" t="s">
        <v>257</v>
      </c>
      <c r="L636" t="s">
        <v>257</v>
      </c>
      <c r="M636" s="79" t="str">
        <f t="shared" si="13"/>
        <v>View on Google Map</v>
      </c>
    </row>
    <row r="637" spans="1:13" x14ac:dyDescent="0.2">
      <c r="A637">
        <v>530</v>
      </c>
      <c r="B637" t="s">
        <v>1096</v>
      </c>
      <c r="C637" t="s">
        <v>1095</v>
      </c>
      <c r="D637">
        <v>68.674332000000007</v>
      </c>
      <c r="E637">
        <v>-149.61694399999999</v>
      </c>
      <c r="F637">
        <v>701</v>
      </c>
      <c r="G637" t="s">
        <v>346</v>
      </c>
      <c r="H637" t="s">
        <v>257</v>
      </c>
      <c r="I637" t="s">
        <v>257</v>
      </c>
      <c r="J637" t="s">
        <v>989</v>
      </c>
      <c r="K637" t="s">
        <v>257</v>
      </c>
      <c r="L637" t="s">
        <v>1043</v>
      </c>
      <c r="M637" s="79" t="str">
        <f t="shared" si="13"/>
        <v>View on Google Map</v>
      </c>
    </row>
    <row r="638" spans="1:13" x14ac:dyDescent="0.2">
      <c r="A638">
        <v>496</v>
      </c>
      <c r="B638" t="s">
        <v>1045</v>
      </c>
      <c r="C638" t="s">
        <v>257</v>
      </c>
      <c r="D638">
        <v>68.674149999999997</v>
      </c>
      <c r="E638">
        <v>-149.61810299999999</v>
      </c>
      <c r="F638">
        <v>701</v>
      </c>
      <c r="G638" t="s">
        <v>258</v>
      </c>
      <c r="H638" t="s">
        <v>1046</v>
      </c>
      <c r="I638" t="s">
        <v>257</v>
      </c>
      <c r="J638" t="s">
        <v>1042</v>
      </c>
      <c r="K638" t="s">
        <v>257</v>
      </c>
      <c r="L638" t="s">
        <v>1043</v>
      </c>
      <c r="M638" s="79" t="str">
        <f t="shared" si="13"/>
        <v>View on Google Map</v>
      </c>
    </row>
  </sheetData>
  <conditionalFormatting sqref="B2">
    <cfRule type="cellIs" dxfId="0" priority="2" stopIfTrue="1" operator="equal">
      <formula>"NOT ASSIGNED:"</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64</vt:i4>
      </vt:variant>
    </vt:vector>
  </HeadingPairs>
  <TitlesOfParts>
    <vt:vector size="67" baseType="lpstr">
      <vt:lpstr>Metadata</vt:lpstr>
      <vt:lpstr>2012_JCM_MAT_06_NP_FWEB</vt:lpstr>
      <vt:lpstr>Sites(Do NOT Edit)</vt:lpstr>
      <vt:lpstr>ABSTRACT</vt:lpstr>
      <vt:lpstr>Address_line_2</vt:lpstr>
      <vt:lpstr>Address_line_3</vt:lpstr>
      <vt:lpstr>Availability_Status</vt:lpstr>
      <vt:lpstr>Beginning_Date</vt:lpstr>
      <vt:lpstr>City</vt:lpstr>
      <vt:lpstr>Code_Information</vt:lpstr>
      <vt:lpstr>Country</vt:lpstr>
      <vt:lpstr>DATA_FILE_INFORMATION</vt:lpstr>
      <vt:lpstr>Data_File_Name</vt:lpstr>
      <vt:lpstr>Data_File_URL</vt:lpstr>
      <vt:lpstr>Data_Type</vt:lpstr>
      <vt:lpstr>DATASET_ID</vt:lpstr>
      <vt:lpstr>DATASET_TITLE</vt:lpstr>
      <vt:lpstr>DateTime_Format</vt:lpstr>
      <vt:lpstr>Distribution_URL_for_file</vt:lpstr>
      <vt:lpstr>East_Bounding_Coordinate</vt:lpstr>
      <vt:lpstr>Elevation</vt:lpstr>
      <vt:lpstr>Email</vt:lpstr>
      <vt:lpstr>End_Date</vt:lpstr>
      <vt:lpstr>First_Name</vt:lpstr>
      <vt:lpstr>Geographic_Description</vt:lpstr>
      <vt:lpstr>INVESTIGATOR_INFORMATION</vt:lpstr>
      <vt:lpstr>KEYWORD_INFORMATION</vt:lpstr>
      <vt:lpstr>KEYWORDS</vt:lpstr>
      <vt:lpstr>Last_Name</vt:lpstr>
      <vt:lpstr>Latitude</vt:lpstr>
      <vt:lpstr>Link_to_Google_Map</vt:lpstr>
      <vt:lpstr>Location_Bounding_Box</vt:lpstr>
      <vt:lpstr>Location_Name</vt:lpstr>
      <vt:lpstr>Log_of_Changes</vt:lpstr>
      <vt:lpstr>Longitude</vt:lpstr>
      <vt:lpstr>LTER_Sites_number</vt:lpstr>
      <vt:lpstr>Maintenance_Description</vt:lpstr>
      <vt:lpstr>Metacat_Package_ID</vt:lpstr>
      <vt:lpstr>METHODS</vt:lpstr>
      <vt:lpstr>Missing_Value_Code</vt:lpstr>
      <vt:lpstr>North_Bounding_Coordinate</vt:lpstr>
      <vt:lpstr>Number_of_Data_Records</vt:lpstr>
      <vt:lpstr>OR</vt:lpstr>
      <vt:lpstr>OR_if_single_point_location</vt:lpstr>
      <vt:lpstr>Organisms_studied</vt:lpstr>
      <vt:lpstr>Organization</vt:lpstr>
      <vt:lpstr>Other_Files_to_Reference</vt:lpstr>
      <vt:lpstr>Protocol_Document</vt:lpstr>
      <vt:lpstr>Protocol_Title</vt:lpstr>
      <vt:lpstr>Quality_Control_Information</vt:lpstr>
      <vt:lpstr>RESEARCH_LOCATION</vt:lpstr>
      <vt:lpstr>Role</vt:lpstr>
      <vt:lpstr>Sampling_and_or_Lab_Protocols</vt:lpstr>
      <vt:lpstr>Site_name</vt:lpstr>
      <vt:lpstr>Site_name_list</vt:lpstr>
      <vt:lpstr>Sites</vt:lpstr>
      <vt:lpstr>South_Bounding_Coordinate</vt:lpstr>
      <vt:lpstr>State</vt:lpstr>
      <vt:lpstr>TAXONOMIC_COVERAGE</vt:lpstr>
      <vt:lpstr>Units</vt:lpstr>
      <vt:lpstr>URL_of_online_Protocol</vt:lpstr>
      <vt:lpstr>Variable_Description</vt:lpstr>
      <vt:lpstr>VARIABLE_DESCRIPTIONS</vt:lpstr>
      <vt:lpstr>Variable_Name</vt:lpstr>
      <vt:lpstr>West_Bounding_Coordinate</vt:lpstr>
      <vt:lpstr>Year_Released_to_Public</vt:lpstr>
      <vt:lpstr>Zip_Code</vt:lpstr>
    </vt:vector>
  </TitlesOfParts>
  <Company>MBL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Laundre</dc:creator>
  <cp:lastModifiedBy>jiml</cp:lastModifiedBy>
  <dcterms:created xsi:type="dcterms:W3CDTF">2005-12-15T17:53:17Z</dcterms:created>
  <dcterms:modified xsi:type="dcterms:W3CDTF">2017-03-30T14:55:43Z</dcterms:modified>
</cp:coreProperties>
</file>