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23130" windowHeight="11430" activeTab="0"/>
  </bookViews>
  <sheets>
    <sheet name="Metadata" sheetId="1" r:id="rId1"/>
    <sheet name="Data" sheetId="2" r:id="rId2"/>
    <sheet name="Sites(Do NOT Edit)" sheetId="3" r:id="rId3"/>
  </sheets>
  <definedNames>
    <definedName name="_xlnm._FilterDatabase" localSheetId="2" hidden="1">'Sites(Do NOT Edit)'!$A$2:$N$644</definedName>
    <definedName name="ABSTRACT" localSheetId="0">'Metadata'!$A$6</definedName>
    <definedName name="ABSTRACT" localSheetId="2">'Metadata'!$A$6</definedName>
    <definedName name="ABSTRACT">#REF!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rmation" localSheetId="0">'Metadata'!$F$123</definedName>
    <definedName name="Code_Information" localSheetId="2">'Metadata'!$F$123</definedName>
    <definedName name="Code_Information">#REF!</definedName>
    <definedName name="Country" localSheetId="0">'Metadata'!$A$27</definedName>
    <definedName name="Country" localSheetId="2">'Metadata'!$A$27</definedName>
    <definedName name="Country">#REF!</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 localSheetId="0">'Metadata'!$A$31</definedName>
    <definedName name="Data_File_URL" localSheetId="2">'Metadata'!$A$31</definedName>
    <definedName name="Data_File_URL">#REF!</definedName>
    <definedName name="Data_Type" localSheetId="0">'Metadata'!$C$123</definedName>
    <definedName name="Data_Type" localSheetId="2">'Metadata'!$C$123</definedName>
    <definedName name="Data_Type">#REF!</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'Metadata'!$E$123</definedName>
    <definedName name="DateTime_Format" localSheetId="2">'Metadata'!$E$123</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'Metadata'!$A$52</definedName>
    <definedName name="East_Bounding_Coordinate" localSheetId="2">'Metadata'!$A$52</definedName>
    <definedName name="East_Bounding_Coordinate">#REF!</definedName>
    <definedName name="Elevation" localSheetId="0">'Metadata'!$A$58</definedName>
    <definedName name="Elevation" localSheetId="2">'Metadata'!$A$58</definedName>
    <definedName name="Elevation">#REF!</definedName>
    <definedName name="Email" localSheetId="0">'Metadata'!$A$18</definedName>
    <definedName name="Email" localSheetId="2">'Metadata'!$A$18</definedName>
    <definedName name="Email">#REF!</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'Metadata'!$A$49</definedName>
    <definedName name="Geographic_Description" localSheetId="2">'Metadata'!$A$49</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 localSheetId="0">'Metadata'!$A$64</definedName>
    <definedName name="KEYWORD_INFORMATION" localSheetId="2">'Metadata'!$A$64</definedName>
    <definedName name="KEYWORD_INFORMATION">#REF!</definedName>
    <definedName name="KEYWORDS" localSheetId="0">'Metadata'!$A$65</definedName>
    <definedName name="KEYWORDS" localSheetId="2">'Metadata'!$A$65</definedName>
    <definedName name="KEYWORDS">#REF!</definedName>
    <definedName name="Last_Name" localSheetId="0">'Metadata'!$A$20</definedName>
    <definedName name="Last_Name" localSheetId="2">'Metadata'!$A$20</definedName>
    <definedName name="Last_Name">#REF!</definedName>
    <definedName name="Latitude" localSheetId="0">'Metadata'!$A$56</definedName>
    <definedName name="Latitude" localSheetId="2">'Metadata'!$A$56</definedName>
    <definedName name="Latitude">#REF!</definedName>
    <definedName name="Link_to_Google_Map">'Metadata'!$A$59</definedName>
    <definedName name="Location_Bounding_Box" localSheetId="0">'Metadata'!$A$50</definedName>
    <definedName name="Location_Bounding_Box" localSheetId="2">'Metadata'!$A$50</definedName>
    <definedName name="Location_Bounding_Box">#REF!</definedName>
    <definedName name="Location_Name">'Metadata'!$A$48</definedName>
    <definedName name="Log_of_Changes" localSheetId="0">'Metadata'!$A$40</definedName>
    <definedName name="Log_of_Changes" localSheetId="2">'Metadata'!$A$40</definedName>
    <definedName name="Log_of_Changes">#REF!</definedName>
    <definedName name="Longitude" localSheetId="0">'Metadata'!$A$57</definedName>
    <definedName name="Longitude" localSheetId="2">'Metadata'!$A$57</definedName>
    <definedName name="Longitude">#REF!</definedName>
    <definedName name="LTER_Sites_number">'Sites(Do NOT Edit)'!$A$2:$A$644</definedName>
    <definedName name="Maintenance_Description" localSheetId="0">'Metadata'!$A$39</definedName>
    <definedName name="Maintenance_Description" localSheetId="2">'Metadata'!$A$39</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'Metadata'!$A$68</definedName>
    <definedName name="METHODS" localSheetId="2">'Metadata'!$A$68</definedName>
    <definedName name="METHODS">#REF!</definedName>
    <definedName name="Missing_Value_Code" localSheetId="0">'Metadata'!$G$123</definedName>
    <definedName name="Missing_Value_Code" localSheetId="2">'Metadata'!$G$123</definedName>
    <definedName name="Missing_Value_Code">#REF!</definedName>
    <definedName name="North_Bounding_Coordinate" localSheetId="0">'Metadata'!$A$53</definedName>
    <definedName name="North_Bounding_Coordinate" localSheetId="2">'Metadata'!$A$53</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OR" localSheetId="0">'Metadata'!$A$114</definedName>
    <definedName name="OR" localSheetId="2">'Metadata'!$A$114</definedName>
    <definedName name="OR">#REF!</definedName>
    <definedName name="OR_if_single_point_location" localSheetId="0">'Metadata'!$A$55</definedName>
    <definedName name="OR_if_single_point_location" localSheetId="2">'Metadata'!$A$55</definedName>
    <definedName name="OR_if_single_point_location">#REF!</definedName>
    <definedName name="Organisms_studied" localSheetId="0">'Metadata'!$A$62</definedName>
    <definedName name="Organisms_studied" localSheetId="2">'Metadata'!$A$62</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Protocol_Document" localSheetId="0">'Metadata'!$A$115</definedName>
    <definedName name="Protocol_Document" localSheetId="2">'Metadata'!$A$115</definedName>
    <definedName name="Protocol_Document">#REF!</definedName>
    <definedName name="Protocol_Title" localSheetId="0">'Metadata'!$A$112</definedName>
    <definedName name="Protocol_Title" localSheetId="2">'Metadata'!$A$112</definedName>
    <definedName name="Protocol_Title">#REF!</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'Metadata'!$A$47</definedName>
    <definedName name="RESEARCH_LOCATION" localSheetId="2">'Metadata'!$A$47</definedName>
    <definedName name="RESEARCH_LOCATION">#REF!</definedName>
    <definedName name="Role" localSheetId="0">'Metadata'!$A$17</definedName>
    <definedName name="Role" localSheetId="2">'Metadata'!$A$17</definedName>
    <definedName name="Role">#REF!</definedName>
    <definedName name="Sampling_and_or_Lab_Protocols" localSheetId="0">'Metadata'!$A$111</definedName>
    <definedName name="Sampling_and_or_Lab_Protocols" localSheetId="2">'Metadata'!$A$111</definedName>
    <definedName name="Sampling_and_or_Lab_Protocols">#REF!</definedName>
    <definedName name="Site_name">'Sites(Do NOT Edit)'!$B$3:$B$644</definedName>
    <definedName name="Site_name_list">'Sites(Do NOT Edit)'!$B$2:$B$644</definedName>
    <definedName name="Sites">'Sites(Do NOT Edit)'!$A$3:$M$644</definedName>
    <definedName name="South_Bounding_Coordinate" localSheetId="0">'Metadata'!$A$54</definedName>
    <definedName name="South_Bounding_Coordinate" localSheetId="2">'Metadata'!$A$54</definedName>
    <definedName name="South_Bounding_Coordinate">#REF!</definedName>
    <definedName name="State" localSheetId="0">'Metadata'!$A$25</definedName>
    <definedName name="State" localSheetId="2">'Metadata'!$A$25</definedName>
    <definedName name="State">#REF!</definedName>
    <definedName name="TAXONOMIC_COVERAGE" localSheetId="0">'Metadata'!$A$61</definedName>
    <definedName name="TAXONOMIC_COVERAGE" localSheetId="2">'Metadata'!$A$61</definedName>
    <definedName name="TAXONOMIC_COVERAGE">#REF!</definedName>
    <definedName name="Units" localSheetId="0">'Metadata'!$D$123</definedName>
    <definedName name="Units" localSheetId="2">'Metadata'!$D$123</definedName>
    <definedName name="Units">#REF!</definedName>
    <definedName name="URL_of_online_Protocol" localSheetId="0">'Metadata'!$A$113</definedName>
    <definedName name="URL_of_online_Protocol" localSheetId="2">'Metadata'!$A$113</definedName>
    <definedName name="URL_of_online_Protocol">#REF!</definedName>
    <definedName name="Variable_Description" localSheetId="0">'Metadata'!$B$123</definedName>
    <definedName name="Variable_Description" localSheetId="2">'Metadata'!$B$123</definedName>
    <definedName name="Variable_Description">#REF!</definedName>
    <definedName name="VARIABLE_DESCRIPTIONS" localSheetId="0">'Metadata'!$A$122</definedName>
    <definedName name="VARIABLE_DESCRIPTIONS" localSheetId="2">'Metadata'!$A$122</definedName>
    <definedName name="VARIABLE_DESCRIPTIONS">#REF!</definedName>
    <definedName name="Variable_Name" localSheetId="0">'Metadata'!$A$123</definedName>
    <definedName name="Variable_Name" localSheetId="2">'Metadata'!$A$123</definedName>
    <definedName name="Variable_Name">#REF!</definedName>
    <definedName name="West_Bounding_Coordinate" localSheetId="0">'Metadata'!$A$51</definedName>
    <definedName name="West_Bounding_Coordinate" localSheetId="2">'Metadata'!$A$51</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'Metadata'!$A$26</definedName>
    <definedName name="Zip_Code" localSheetId="2">'Metadata'!$A$26</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4" authorId="0">
      <text>
        <r>
          <rPr>
            <b/>
            <sz val="8"/>
            <rFont val="Tahoma"/>
            <family val="2"/>
          </rPr>
          <t>Indicate the code used for missing values used code=reason for missing , e.g. or -99999=not measured
If more then one code separate the codes with a | bar,e.g.  -9999=missing  | -7777=not measured</t>
        </r>
      </text>
    </comment>
    <comment ref="F124"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4" authorId="2">
      <text>
        <r>
          <rPr>
            <b/>
            <sz val="8"/>
            <rFont val="Tahoma"/>
            <family val="2"/>
          </rPr>
          <t xml:space="preserve">Date Time format field: </t>
        </r>
        <r>
          <rPr>
            <sz val="8"/>
            <rFont val="Tahoma"/>
            <family val="2"/>
          </rPr>
          <t>Enter the datetime format 
(ex. DD-MMM-YY) for variables that are dates and or time.</t>
        </r>
      </text>
    </comment>
    <comment ref="D124"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4"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4" authorId="5">
      <text>
        <r>
          <rPr>
            <b/>
            <sz val="8"/>
            <rFont val="Tahoma"/>
            <family val="2"/>
          </rPr>
          <t>Variable Description is an explanation of what the Variable represents. 
Include details about the units, e.g. microgram of NH4-N per gram of oven dried soil.</t>
        </r>
      </text>
    </comment>
    <comment ref="A124"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23" authorId="0">
      <text>
        <r>
          <rPr>
            <b/>
            <sz val="8"/>
            <rFont val="Tahoma"/>
            <family val="2"/>
          </rPr>
          <t>Indicate the code used for missing values used code=reason for missing , e.g. or -99999=not measured
If more then one code separate the codes with a | bar,e.g.  -9999=missing  | -7777=not measured</t>
        </r>
      </text>
    </comment>
    <comment ref="F123"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3"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3"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3"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3" authorId="5">
      <text>
        <r>
          <rPr>
            <b/>
            <sz val="8"/>
            <rFont val="Tahoma"/>
            <family val="2"/>
          </rPr>
          <t>Variable Description is an explanation of what the Variable represents. 
Include details about the units, e.g. microgram of NH4-N per gram of oven dried soil.</t>
        </r>
      </text>
    </comment>
    <comment ref="A123"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2" authorId="5">
      <text>
        <r>
          <rPr>
            <b/>
            <sz val="8"/>
            <rFont val="Tahoma"/>
            <family val="2"/>
          </rPr>
          <t>This section describes the variables in the data set. Please be as complete as necessary.</t>
        </r>
      </text>
    </comment>
    <comment ref="A115" authorId="0">
      <text>
        <r>
          <rPr>
            <b/>
            <sz val="8"/>
            <rFont val="Tahoma"/>
            <family val="2"/>
          </rPr>
          <t>Describe the protocol used. Be as complete as possible.  Include any references and deviations used from references.</t>
        </r>
      </text>
    </comment>
    <comment ref="A113" authorId="0">
      <text>
        <r>
          <rPr>
            <b/>
            <sz val="8"/>
            <rFont val="Tahoma"/>
            <family val="2"/>
          </rPr>
          <t>List the URL to an online protocol document.</t>
        </r>
      </text>
    </comment>
    <comment ref="A112"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8"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5"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5"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2"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2"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9" authorId="7">
      <text>
        <r>
          <rPr>
            <b/>
            <sz val="9"/>
            <rFont val="Tahoma"/>
            <family val="2"/>
          </rPr>
          <t>This link is generated by a formula using the lat long.  It's a way oc checking the values entered.</t>
        </r>
      </text>
    </comment>
    <comment ref="B58"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7"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6"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4"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3"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2"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9"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selected a site from the Arctic LTER sites sheet then this field should be automatically  filled in by a lookup formula.  If it did not get filled in then copy the description form 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7">
      <text>
        <r>
          <rPr>
            <b/>
            <sz val="9"/>
            <rFont val="Tahoma"/>
            <family val="2"/>
          </rPr>
          <t xml:space="preserve">The name of the sampling location or site number (from the official ARC LTER site list) see the "ARC LTER sites" worksheet Or enter a new site here.
</t>
        </r>
      </text>
    </comment>
    <comment ref="A48"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7"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3">
      <text>
        <r>
          <rPr>
            <sz val="8"/>
            <rFont val="Tahoma"/>
            <family val="2"/>
          </rPr>
          <t xml:space="preserve">A description of the maintenance of this data resource. 
This includes information about the frequency of update, 
and whether there is ongoing data collection. </t>
        </r>
      </text>
    </comment>
    <comment ref="A39" authorId="3">
      <text>
        <r>
          <rPr>
            <sz val="8"/>
            <rFont val="Tahoma"/>
            <family val="2"/>
          </rPr>
          <t xml:space="preserve">A description of the maintenance of this data resource. 
This includes information about the frequency of update, 
and whether there is ongoing data collection. </t>
        </r>
      </text>
    </comment>
    <comment ref="B38" authorId="3">
      <text>
        <r>
          <rPr>
            <sz val="8"/>
            <rFont val="Tahoma"/>
            <family val="2"/>
          </rPr>
          <t xml:space="preserve">A description of the Quality Control procedures that relate to the dataset. </t>
        </r>
      </text>
    </comment>
    <comment ref="A38" authorId="3">
      <text>
        <r>
          <rPr>
            <sz val="8"/>
            <rFont val="Tahoma"/>
            <family val="2"/>
          </rPr>
          <t xml:space="preserve">A description of the Quality Control procedures that relate to the dataset. </t>
        </r>
      </text>
    </comment>
    <comment ref="B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4" authorId="0">
      <text>
        <r>
          <rPr>
            <b/>
            <sz val="8"/>
            <rFont val="Tahoma"/>
            <family val="2"/>
          </rPr>
          <t>The ending date of data collection.</t>
        </r>
        <r>
          <rPr>
            <sz val="8"/>
            <rFont val="Tahoma"/>
            <family val="2"/>
          </rPr>
          <t xml:space="preserve">
</t>
        </r>
      </text>
    </comment>
    <comment ref="A34" authorId="0">
      <text>
        <r>
          <rPr>
            <b/>
            <sz val="8"/>
            <rFont val="Tahoma"/>
            <family val="2"/>
          </rPr>
          <t>The ending date of data collection.</t>
        </r>
        <r>
          <rPr>
            <sz val="8"/>
            <rFont val="Tahoma"/>
            <family val="2"/>
          </rPr>
          <t xml:space="preserve">
</t>
        </r>
      </text>
    </comment>
    <comment ref="B33" authorId="5">
      <text>
        <r>
          <rPr>
            <b/>
            <sz val="8"/>
            <rFont val="Tahoma"/>
            <family val="2"/>
          </rPr>
          <t xml:space="preserve"> The date that data collection began for the dataset.</t>
        </r>
      </text>
    </comment>
    <comment ref="A33" authorId="5">
      <text>
        <r>
          <rPr>
            <b/>
            <sz val="8"/>
            <rFont val="Tahoma"/>
            <family val="2"/>
          </rPr>
          <t xml:space="preserve"> The date that data collection began for the dataset.</t>
        </r>
      </text>
    </comment>
    <comment ref="B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7">
      <text>
        <r>
          <rPr>
            <b/>
            <sz val="8"/>
            <rFont val="Tahoma"/>
            <family val="2"/>
          </rPr>
          <t>The URL for the data file that this metadata describes.  This will be fill in by the Information Manager.  You Do NOT need to fill in.</t>
        </r>
      </text>
    </comment>
    <comment ref="A30"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6"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comments3.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<sst xmlns="http://schemas.openxmlformats.org/spreadsheetml/2006/main" count="6707" uniqueCount="1656">
  <si>
    <t xml:space="preserve">Example:  Eriophorum; Betula nana; Carex aquatilis var. aquatilis; Carex atlantica ssp. atlantica </t>
  </si>
  <si>
    <t>Note you can add more sites.</t>
  </si>
  <si>
    <t>Protocol Title</t>
  </si>
  <si>
    <t>amperePerMeterSquared</t>
  </si>
  <si>
    <t>becquerel</t>
  </si>
  <si>
    <t>becquerelPerGram</t>
  </si>
  <si>
    <t>becquerelPerMilligram</t>
  </si>
  <si>
    <t>becquerelPerMilliliter</t>
  </si>
  <si>
    <t>candela</t>
  </si>
  <si>
    <t>candelaPerMeterSquared</t>
  </si>
  <si>
    <t>Investigator 7</t>
  </si>
  <si>
    <t>Investigator 8</t>
  </si>
  <si>
    <t>Email</t>
  </si>
  <si>
    <t>Organization</t>
  </si>
  <si>
    <t>text</t>
  </si>
  <si>
    <t>Do Not Modify. These are the lists for the drop-downs.</t>
  </si>
  <si>
    <t>Jeff</t>
  </si>
  <si>
    <t>upper</t>
  </si>
  <si>
    <t>north</t>
  </si>
  <si>
    <t>north</t>
  </si>
  <si>
    <t>south</t>
  </si>
  <si>
    <t>south</t>
  </si>
  <si>
    <t>sourth</t>
  </si>
  <si>
    <t>sourth</t>
  </si>
  <si>
    <t>north</t>
  </si>
  <si>
    <t xml:space="preserve">VARIABLE DESCRIPTIONS: </t>
  </si>
  <si>
    <t>Variable Name</t>
  </si>
  <si>
    <t>Variable Description</t>
  </si>
  <si>
    <t>Units</t>
  </si>
  <si>
    <t>Number Type</t>
  </si>
  <si>
    <t>DateTime Format</t>
  </si>
  <si>
    <t>Missing Value Code</t>
  </si>
  <si>
    <t>MeasurementScale</t>
  </si>
  <si>
    <t>Unit Name</t>
  </si>
  <si>
    <t>datetime</t>
  </si>
  <si>
    <t>amperePerMeter</t>
  </si>
  <si>
    <t>interval</t>
  </si>
  <si>
    <t>nominal</t>
  </si>
  <si>
    <t>angstrom</t>
  </si>
  <si>
    <t>ordinal</t>
  </si>
  <si>
    <t>atmosphere</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</si>
  <si>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</si>
  <si>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</si>
  <si>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</si>
  <si>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</si>
  <si>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</si>
  <si>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</si>
  <si>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</si>
  <si>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</si>
  <si>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</si>
  <si>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</si>
  <si>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</si>
  <si>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</si>
  <si>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</si>
  <si>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</si>
  <si>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</si>
  <si>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</si>
  <si>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</si>
  <si>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</si>
  <si>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</si>
  <si>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</si>
  <si>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</si>
  <si>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</si>
  <si>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</si>
  <si>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</si>
  <si>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 xml:space="preserve">Data Manager </t>
  </si>
  <si>
    <t xml:space="preserve">Field Crew </t>
  </si>
  <si>
    <t xml:space="preserve">Lab Crew </t>
  </si>
  <si>
    <t xml:space="preserve">Associated Researcher </t>
  </si>
  <si>
    <t>Investigator 4</t>
  </si>
  <si>
    <t>Investigator 5</t>
  </si>
  <si>
    <t>Investigator 6</t>
  </si>
  <si>
    <t>TAXONOMIC COVERAGE:</t>
  </si>
  <si>
    <t>Organisms studied</t>
  </si>
  <si>
    <t>Year Released to Public</t>
  </si>
  <si>
    <t>ampere</t>
  </si>
  <si>
    <t>centigram</t>
  </si>
  <si>
    <t>centisecond</t>
  </si>
  <si>
    <t>coulomb</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</si>
  <si>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</si>
  <si>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</si>
  <si>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</si>
  <si>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</si>
  <si>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</si>
  <si>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</si>
  <si>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</si>
  <si>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</si>
  <si>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</si>
  <si>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</si>
  <si>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</si>
  <si>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</si>
  <si>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</si>
  <si>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</si>
  <si>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</si>
  <si>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</si>
  <si>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</si>
  <si>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</si>
  <si>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</si>
  <si>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</si>
  <si>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</si>
  <si>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</si>
  <si>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</si>
  <si>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</si>
  <si>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</si>
  <si>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</si>
  <si>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</si>
  <si>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</si>
  <si>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</si>
  <si>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</si>
  <si>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</si>
  <si>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</si>
  <si>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centimeterCubedPerCentimeterCubed</t>
  </si>
  <si>
    <t>centimeterPerSecond</t>
  </si>
  <si>
    <t>centimeterSquared</t>
  </si>
  <si>
    <t>centimeterSquaredPerFourHundredthMeterSquared</t>
  </si>
  <si>
    <t>centimeterSquaredPerGram</t>
  </si>
  <si>
    <t>centimolePerKilogram</t>
  </si>
  <si>
    <t>disintegrationPerMinute</t>
  </si>
  <si>
    <t>gramPerCentimeterCubed</t>
  </si>
  <si>
    <t>gramPerCentimeterSquaredPerSecond</t>
  </si>
  <si>
    <t xml:space="preserve">Paddy </t>
  </si>
  <si>
    <t>Welker</t>
  </si>
  <si>
    <t>Sullivan</t>
  </si>
  <si>
    <t>Ecosystem/Biomedical Lab</t>
  </si>
  <si>
    <t>University of Alaska</t>
  </si>
  <si>
    <t>Anchorage</t>
  </si>
  <si>
    <t>AK</t>
  </si>
  <si>
    <t>99508</t>
  </si>
  <si>
    <t>USA</t>
  </si>
  <si>
    <t>A</t>
  </si>
  <si>
    <t>T</t>
  </si>
  <si>
    <t>iT</t>
  </si>
  <si>
    <t>B</t>
  </si>
  <si>
    <t>C</t>
  </si>
  <si>
    <t>?</t>
  </si>
  <si>
    <t>meterSquaredPerSecond</t>
  </si>
  <si>
    <t>microatmosphere</t>
  </si>
  <si>
    <t>microCuriePerMicromole</t>
  </si>
  <si>
    <t>microEinsteinPerMeterSquared</t>
  </si>
  <si>
    <t>meterSquared</t>
  </si>
  <si>
    <t>meterSquaredPerDay</t>
  </si>
  <si>
    <t>meterSquaredPerKilogram</t>
  </si>
  <si>
    <t>meterSquaredPerMeterSquared</t>
  </si>
  <si>
    <t>meterSquaredPerNumber</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</si>
  <si>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</si>
  <si>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</si>
  <si>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</si>
  <si>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</si>
  <si>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</si>
  <si>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</si>
  <si>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</si>
  <si>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</si>
  <si>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</si>
  <si>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</si>
  <si>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</si>
  <si>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</si>
  <si>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</si>
  <si>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</si>
  <si>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</si>
  <si>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</si>
  <si>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</si>
  <si>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</si>
  <si>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</si>
  <si>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</si>
  <si>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</si>
  <si>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gramPerMeterCubed</t>
  </si>
  <si>
    <t>gramPerMeterSquared</t>
  </si>
  <si>
    <t>gramPerMeterSquaredPerDay</t>
  </si>
  <si>
    <t>gramPerMeterSquaredPerYear</t>
  </si>
  <si>
    <t>gramPerMilliliter</t>
  </si>
  <si>
    <t>gramPerNumber</t>
  </si>
  <si>
    <t>gramPerYear</t>
  </si>
  <si>
    <t>hectogram</t>
  </si>
  <si>
    <t>hectometer</t>
  </si>
  <si>
    <t>hectosecond</t>
  </si>
  <si>
    <t>joulePerCentimeterSquaredPerDay</t>
  </si>
  <si>
    <t>joulePerCentimeterSquaredPerHour</t>
  </si>
  <si>
    <t>joulePerMeterCubed</t>
  </si>
  <si>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</si>
  <si>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</si>
  <si>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</si>
  <si>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</si>
  <si>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</si>
  <si>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</si>
  <si>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</si>
  <si>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</si>
  <si>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</si>
  <si>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</si>
  <si>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</si>
  <si>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</si>
  <si>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</si>
  <si>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</si>
  <si>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</si>
  <si>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</si>
  <si>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</si>
  <si>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</si>
  <si>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Date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</si>
  <si>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</si>
  <si>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</si>
  <si>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</si>
  <si>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</si>
  <si>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</si>
  <si>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</si>
  <si>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</si>
  <si>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</si>
  <si>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</si>
  <si>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</si>
  <si>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</si>
  <si>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</si>
  <si>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</si>
  <si>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</si>
  <si>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</si>
  <si>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</si>
  <si>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</si>
  <si>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</si>
  <si>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</si>
  <si>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</si>
  <si>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</si>
  <si>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</si>
  <si>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</si>
  <si>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</si>
  <si>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</si>
  <si>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</si>
  <si>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</si>
  <si>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</si>
  <si>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</si>
  <si>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</si>
  <si>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</si>
  <si>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</si>
  <si>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</si>
  <si>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</si>
  <si>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</si>
  <si>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tonne</t>
  </si>
  <si>
    <t>tonnePerHectare</t>
  </si>
  <si>
    <t>tonnePerYear</t>
  </si>
  <si>
    <t>wattPerMeterSquared</t>
  </si>
  <si>
    <t>waveNumber</t>
  </si>
  <si>
    <t>weber</t>
  </si>
  <si>
    <t>Role</t>
  </si>
  <si>
    <t xml:space="preserve">Owner </t>
  </si>
  <si>
    <t>ohm</t>
  </si>
  <si>
    <t>ohmMeter</t>
  </si>
  <si>
    <t>pascal</t>
  </si>
  <si>
    <t>percent</t>
  </si>
  <si>
    <t>radian</t>
  </si>
  <si>
    <t>second</t>
  </si>
  <si>
    <t>volt</t>
  </si>
  <si>
    <t>watt</t>
  </si>
  <si>
    <r>
      <t>INVESTIGATOR INFORMATION :</t>
    </r>
    <r>
      <rPr>
        <b/>
        <sz val="9"/>
        <color indexed="48"/>
        <rFont val="Arial"/>
        <family val="2"/>
      </rPr>
      <t xml:space="preserve"> </t>
    </r>
  </si>
  <si>
    <t>kilosecond</t>
  </si>
  <si>
    <t>kilovolt</t>
  </si>
  <si>
    <t>kilowatt</t>
  </si>
  <si>
    <t>liter</t>
  </si>
  <si>
    <t>lumen</t>
  </si>
  <si>
    <t>lux</t>
  </si>
  <si>
    <t>megagram</t>
  </si>
  <si>
    <t>megahertz</t>
  </si>
  <si>
    <t>megameter</t>
  </si>
  <si>
    <t>megapascal</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</si>
  <si>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</si>
  <si>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</si>
  <si>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</si>
  <si>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</si>
  <si>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</si>
  <si>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</si>
  <si>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</si>
  <si>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</si>
  <si>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</si>
  <si>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</si>
  <si>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</si>
  <si>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</si>
  <si>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</si>
  <si>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</si>
  <si>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</si>
  <si>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</si>
  <si>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</si>
  <si>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</si>
  <si>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t>
  </si>
  <si>
    <t>nanogram</t>
  </si>
  <si>
    <t>nanometer</t>
  </si>
  <si>
    <t>nanosecond</t>
  </si>
  <si>
    <t>newton</t>
  </si>
  <si>
    <t>number</t>
  </si>
  <si>
    <t>numberPerGram</t>
  </si>
  <si>
    <t>numberPerKilometerSquared</t>
  </si>
  <si>
    <t>numberPerMeterCubed</t>
  </si>
  <si>
    <t>numberPerMeterSquared</t>
  </si>
  <si>
    <t>numberPerMilliliter</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</si>
  <si>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</si>
  <si>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</si>
  <si>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</si>
  <si>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</si>
  <si>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</si>
  <si>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</si>
  <si>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</si>
  <si>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</si>
  <si>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</si>
  <si>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literPerHectare</t>
  </si>
  <si>
    <t>literPerMeterSquared</t>
  </si>
  <si>
    <t>literPerSecond</t>
  </si>
  <si>
    <t>meterCubed</t>
  </si>
  <si>
    <t>meterCubedPerKilogram</t>
  </si>
  <si>
    <t>meterCubedPerMeterCubed</t>
  </si>
  <si>
    <t>meterCubedPerSecond</t>
  </si>
  <si>
    <t>meterPerDay</t>
  </si>
  <si>
    <t>meterPerGram</t>
  </si>
  <si>
    <t>meterPerSecond</t>
  </si>
  <si>
    <t>meterPerSecondSquared</t>
  </si>
  <si>
    <t>gramPerFourHundredthMeterSquared</t>
  </si>
  <si>
    <t>gramPerGram</t>
  </si>
  <si>
    <t>gramPerHectarePerDay</t>
  </si>
  <si>
    <t>gramPerKilogram</t>
  </si>
  <si>
    <t>gramPerLiter</t>
  </si>
  <si>
    <t>gramPerLiterPerDay</t>
  </si>
  <si>
    <t>Plot is the subsamples within a treatment</t>
  </si>
  <si>
    <t>Block</t>
  </si>
  <si>
    <t>Treatment</t>
  </si>
  <si>
    <t>Plot</t>
  </si>
  <si>
    <t>Type</t>
  </si>
  <si>
    <t xml:space="preserve">Soil temperature </t>
  </si>
  <si>
    <t>soil water content</t>
  </si>
  <si>
    <t>Data Type</t>
  </si>
  <si>
    <t>three locations on the eastern side of the Toolik River where by snow fences were established as part of IPY</t>
  </si>
  <si>
    <t xml:space="preserve">Version 1 : Mar 2011 Received file from Jeff Welker.  Updated the metadata sheet and created eml files and web files.  JimL </t>
  </si>
  <si>
    <t>IPY fences</t>
  </si>
  <si>
    <t>Owner</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</si>
  <si>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</si>
  <si>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</si>
  <si>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</si>
  <si>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</si>
  <si>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</si>
  <si>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</si>
  <si>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</si>
  <si>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</si>
  <si>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</si>
  <si>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</si>
  <si>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</si>
  <si>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</si>
  <si>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</si>
  <si>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</si>
  <si>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</si>
  <si>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</si>
  <si>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</si>
  <si>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</si>
  <si>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</si>
  <si>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</si>
  <si>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</si>
  <si>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</si>
  <si>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</si>
  <si>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</si>
  <si>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</si>
  <si>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</si>
  <si>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</si>
  <si>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</si>
  <si>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</si>
  <si>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</si>
  <si>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</si>
  <si>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</si>
  <si>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</si>
  <si>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</si>
  <si>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</si>
  <si>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</si>
  <si>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</si>
  <si>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</si>
  <si>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</si>
  <si>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</si>
  <si>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</si>
  <si>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</si>
  <si>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</si>
  <si>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</si>
  <si>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</si>
  <si>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</si>
  <si>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</si>
  <si>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</si>
  <si>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</si>
  <si>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</si>
  <si>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</si>
  <si>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</si>
  <si>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</si>
  <si>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</si>
  <si>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</si>
  <si>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</si>
  <si>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</si>
  <si>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</si>
  <si>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</si>
  <si>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</si>
  <si>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</si>
  <si>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</si>
  <si>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</si>
  <si>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</si>
  <si>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</si>
  <si>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</si>
  <si>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</si>
  <si>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</si>
  <si>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</si>
  <si>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</si>
  <si>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</si>
  <si>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</si>
  <si>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</si>
  <si>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</si>
  <si>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</si>
  <si>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</si>
  <si>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</si>
  <si>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</si>
  <si>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</si>
  <si>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</si>
  <si>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</si>
  <si>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</si>
  <si>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</si>
  <si>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</si>
  <si>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</si>
  <si>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</si>
  <si>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</si>
  <si>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</si>
  <si>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</si>
  <si>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</si>
  <si>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</si>
  <si>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</si>
  <si>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</si>
  <si>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</si>
  <si>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</si>
  <si>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</si>
  <si>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</si>
  <si>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</si>
  <si>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</si>
  <si>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</si>
  <si>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</si>
  <si>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</si>
  <si>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</si>
  <si>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</si>
  <si>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</si>
  <si>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</si>
  <si>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</si>
  <si>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</si>
  <si>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</si>
  <si>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</si>
  <si>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</si>
  <si>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</si>
  <si>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</si>
  <si>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</si>
  <si>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</si>
  <si>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</si>
  <si>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</si>
  <si>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</si>
  <si>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</si>
  <si>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</si>
  <si>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</si>
  <si>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</si>
  <si>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</si>
  <si>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</si>
  <si>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</si>
  <si>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</si>
  <si>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</si>
  <si>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</si>
  <si>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</si>
  <si>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</si>
  <si>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</si>
  <si>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</si>
  <si>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</si>
  <si>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</si>
  <si>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</si>
  <si>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</si>
  <si>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</si>
  <si>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</si>
  <si>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</si>
  <si>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</si>
  <si>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</si>
  <si>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</si>
  <si>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</si>
  <si>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</si>
  <si>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</si>
  <si>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</si>
  <si>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</si>
  <si>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</si>
  <si>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</si>
  <si>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</si>
  <si>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</si>
  <si>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</si>
  <si>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</si>
  <si>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</si>
  <si>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</si>
  <si>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</si>
  <si>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</si>
  <si>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</si>
  <si>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</si>
  <si>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</si>
  <si>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</si>
  <si>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</si>
  <si>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</si>
  <si>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</si>
  <si>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</si>
  <si>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</si>
  <si>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</si>
  <si>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</si>
  <si>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</si>
  <si>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</si>
  <si>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</si>
  <si>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</si>
  <si>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</si>
  <si>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</si>
  <si>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</si>
  <si>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</si>
  <si>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</si>
  <si>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</si>
  <si>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</si>
  <si>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</si>
  <si>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</si>
  <si>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</si>
  <si>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</si>
  <si>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</si>
  <si>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</si>
  <si>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</si>
  <si>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</si>
  <si>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</si>
  <si>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</si>
  <si>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</si>
  <si>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</si>
  <si>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</si>
  <si>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</si>
  <si>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</si>
  <si>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</si>
  <si>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</si>
  <si>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</si>
  <si>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</si>
  <si>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</si>
  <si>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</si>
  <si>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</si>
  <si>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</si>
  <si>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</si>
  <si>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</si>
  <si>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</si>
  <si>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</si>
  <si>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</si>
  <si>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</si>
  <si>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</si>
  <si>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</si>
  <si>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</si>
  <si>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</si>
  <si>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</si>
  <si>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</si>
  <si>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</si>
  <si>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</si>
  <si>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</si>
  <si>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</si>
  <si>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</si>
  <si>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</si>
  <si>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</si>
  <si>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</si>
  <si>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</si>
  <si>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</si>
  <si>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</si>
  <si>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</si>
  <si>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</si>
  <si>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</si>
  <si>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</si>
  <si>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</si>
  <si>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</si>
  <si>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</si>
  <si>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</si>
  <si>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</si>
  <si>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</si>
  <si>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</si>
  <si>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</si>
  <si>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</si>
  <si>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</si>
  <si>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</si>
  <si>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</si>
  <si>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</si>
  <si>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</si>
  <si>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</si>
  <si>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</si>
  <si>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</si>
  <si>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</si>
  <si>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</si>
  <si>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</si>
  <si>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</si>
  <si>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</si>
  <si>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</si>
  <si>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</si>
  <si>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</si>
  <si>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</si>
  <si>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</si>
  <si>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</si>
  <si>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</si>
  <si>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</si>
  <si>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</si>
  <si>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</si>
  <si>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</si>
  <si>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</si>
  <si>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</si>
  <si>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</si>
  <si>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</si>
  <si>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</si>
  <si>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</si>
  <si>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</si>
  <si>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</si>
  <si>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</si>
  <si>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</si>
  <si>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</si>
  <si>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</si>
  <si>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</si>
  <si>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</si>
  <si>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</si>
  <si>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</si>
  <si>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</si>
  <si>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</si>
  <si>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</si>
  <si>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</si>
  <si>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</si>
  <si>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</si>
  <si>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</si>
  <si>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</si>
  <si>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</si>
  <si>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</si>
  <si>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</si>
  <si>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</si>
  <si>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</si>
  <si>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</si>
  <si>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</si>
  <si>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</si>
  <si>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</si>
  <si>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</si>
  <si>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</si>
  <si>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</si>
  <si>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</si>
  <si>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</si>
  <si>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</si>
  <si>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</si>
  <si>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</si>
  <si>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</si>
  <si>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</si>
  <si>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</si>
  <si>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</si>
  <si>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</si>
  <si>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</si>
  <si>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</si>
  <si>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</si>
  <si>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</si>
  <si>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</si>
  <si>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</si>
  <si>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</si>
  <si>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</si>
  <si>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</si>
  <si>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</si>
  <si>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</si>
  <si>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</si>
  <si>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</si>
  <si>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</si>
  <si>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</si>
  <si>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</si>
  <si>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</si>
  <si>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</si>
  <si>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</si>
  <si>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</si>
  <si>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</si>
  <si>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</si>
  <si>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</si>
  <si>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</si>
  <si>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</si>
  <si>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</si>
  <si>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</si>
  <si>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</si>
  <si>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</si>
  <si>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</si>
  <si>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</si>
  <si>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</si>
  <si>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</si>
  <si>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</si>
  <si>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</si>
  <si>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</si>
  <si>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</si>
  <si>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</si>
  <si>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</si>
  <si>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</si>
  <si>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</si>
  <si>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</si>
  <si>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</si>
  <si>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</si>
  <si>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</si>
  <si>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</si>
  <si>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</si>
  <si>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</si>
  <si>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</si>
  <si>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</si>
  <si>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</si>
  <si>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</si>
  <si>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</si>
  <si>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</si>
  <si>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</si>
  <si>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</si>
  <si>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</si>
  <si>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</si>
  <si>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</si>
  <si>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</si>
  <si>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</si>
  <si>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</si>
  <si>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</si>
  <si>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</si>
  <si>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</si>
  <si>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</si>
  <si>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</si>
  <si>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</si>
  <si>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</si>
  <si>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</si>
  <si>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</si>
  <si>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</si>
  <si>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</si>
  <si>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</si>
  <si>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</si>
  <si>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</si>
  <si>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</si>
  <si>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</si>
  <si>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</si>
  <si>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</si>
  <si>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</si>
  <si>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</si>
  <si>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</si>
  <si>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</si>
  <si>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</si>
  <si>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</si>
  <si>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</si>
  <si>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</si>
  <si>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</si>
  <si>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</si>
  <si>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</si>
  <si>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</si>
  <si>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</si>
  <si>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</si>
  <si>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</si>
  <si>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</si>
  <si>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</si>
  <si>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</si>
  <si>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</si>
  <si>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</si>
  <si>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</si>
  <si>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</si>
  <si>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</si>
  <si>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</si>
  <si>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</si>
  <si>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</si>
  <si>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</si>
  <si>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</si>
  <si>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</si>
  <si>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</si>
  <si>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</si>
  <si>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</si>
  <si>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</si>
  <si>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</si>
  <si>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</si>
  <si>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</si>
  <si>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</si>
  <si>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</si>
  <si>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</si>
  <si>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</si>
  <si>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</si>
  <si>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</si>
  <si>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</si>
  <si>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</si>
  <si>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</si>
  <si>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</si>
  <si>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</si>
  <si>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</si>
  <si>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</si>
  <si>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</si>
  <si>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</si>
  <si>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</si>
  <si>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</si>
  <si>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</si>
  <si>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</si>
  <si>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</si>
  <si>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</si>
  <si>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</si>
  <si>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</si>
  <si>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</si>
  <si>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</si>
  <si>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</si>
  <si>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</si>
  <si>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</si>
  <si>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</si>
  <si>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</si>
  <si>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</si>
  <si>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</si>
  <si>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</si>
  <si>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</si>
  <si>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</si>
  <si>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</si>
  <si>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</si>
  <si>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</si>
  <si>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</si>
  <si>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</si>
  <si>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</si>
  <si>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</si>
  <si>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</si>
  <si>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</si>
  <si>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</si>
  <si>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</si>
  <si>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</si>
  <si>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</si>
  <si>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</si>
  <si>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</si>
  <si>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</si>
  <si>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</si>
  <si>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</si>
  <si>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</si>
  <si>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</si>
  <si>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</si>
  <si>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</si>
  <si>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</si>
  <si>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</si>
  <si>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</si>
  <si>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</si>
  <si>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</si>
  <si>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</si>
  <si>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</si>
  <si>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</si>
  <si>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</si>
  <si>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</si>
  <si>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</si>
  <si>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</si>
  <si>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</si>
  <si>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</si>
  <si>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</si>
  <si>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</si>
  <si>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</si>
  <si>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</si>
  <si>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</si>
  <si>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</si>
  <si>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</si>
  <si>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</si>
  <si>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</si>
  <si>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</si>
  <si>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</si>
  <si>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</si>
  <si>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</si>
  <si>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</si>
  <si>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</si>
  <si>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</si>
  <si>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</si>
  <si>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</si>
  <si>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</si>
  <si>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</si>
  <si>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</si>
  <si>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</si>
  <si>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</si>
  <si>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</si>
  <si>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</si>
  <si>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</si>
  <si>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</si>
  <si>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</si>
  <si>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</si>
  <si>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</si>
  <si>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</si>
  <si>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</si>
  <si>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</si>
  <si>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</si>
  <si>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</si>
  <si>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</si>
  <si>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</si>
  <si>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</si>
  <si>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</si>
  <si>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</si>
  <si>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</si>
  <si>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</si>
  <si>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</si>
  <si>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</si>
  <si>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</si>
  <si>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</si>
  <si>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</si>
  <si>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</si>
  <si>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</si>
  <si>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</si>
  <si>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</si>
  <si>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</si>
  <si>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</si>
  <si>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</si>
  <si>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</si>
  <si>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</si>
  <si>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</si>
  <si>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</si>
  <si>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</si>
  <si>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</si>
  <si>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</si>
  <si>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</si>
  <si>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</si>
  <si>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</si>
  <si>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</si>
  <si>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</si>
  <si>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</si>
  <si>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</si>
  <si>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</si>
  <si>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</si>
  <si>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</si>
  <si>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</si>
  <si>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</si>
  <si>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</si>
  <si>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</si>
  <si>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</si>
  <si>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</si>
  <si>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</si>
  <si>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</si>
  <si>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</si>
  <si>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</si>
  <si>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</si>
  <si>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</si>
  <si>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</si>
  <si>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</si>
  <si>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</si>
  <si>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</si>
  <si>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</si>
  <si>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</si>
  <si>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</si>
  <si>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</si>
  <si>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</si>
  <si>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</si>
  <si>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</si>
  <si>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</si>
  <si>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</si>
  <si>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</si>
  <si>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</si>
  <si>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</si>
  <si>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</si>
  <si>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</si>
  <si>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</si>
  <si>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</si>
  <si>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</si>
  <si>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</si>
  <si>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</si>
  <si>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</si>
  <si>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</si>
  <si>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</si>
  <si>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</si>
  <si>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</si>
  <si>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</si>
  <si>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</si>
  <si>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</si>
  <si>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</si>
  <si>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</si>
  <si>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</si>
  <si>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</si>
  <si>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</si>
  <si>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</si>
  <si>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</si>
  <si>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</si>
  <si>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</si>
  <si>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</si>
  <si>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</si>
  <si>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</si>
  <si>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</si>
  <si>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</si>
  <si>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</si>
  <si>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</si>
  <si>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</si>
  <si>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</si>
  <si>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</si>
  <si>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</si>
  <si>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</si>
  <si>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</si>
  <si>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</si>
  <si>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</si>
  <si>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</si>
  <si>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</si>
  <si>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</si>
  <si>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</si>
  <si>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</si>
  <si>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</si>
  <si>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</si>
  <si>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</si>
  <si>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</si>
  <si>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</si>
  <si>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</si>
  <si>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</si>
  <si>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</si>
  <si>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</si>
  <si>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</si>
  <si>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</si>
  <si>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</si>
  <si>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</si>
  <si>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</si>
  <si>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</si>
  <si>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</si>
  <si>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</si>
  <si>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</si>
  <si>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</si>
  <si>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</si>
  <si>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</si>
  <si>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</si>
  <si>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</si>
  <si>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</si>
  <si>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</si>
  <si>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</si>
  <si>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</si>
  <si>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</si>
  <si>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</si>
  <si>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</si>
  <si>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</si>
  <si>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</si>
  <si>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</si>
  <si>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</si>
  <si>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</si>
  <si>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</si>
  <si>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</si>
  <si>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</si>
  <si>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</si>
  <si>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</si>
  <si>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</si>
  <si>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</si>
  <si>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</si>
  <si>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</si>
  <si>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</si>
  <si>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</si>
  <si>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</si>
  <si>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</si>
  <si>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</si>
  <si>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</si>
  <si>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</si>
  <si>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</si>
  <si>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</si>
  <si>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</si>
  <si>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</si>
  <si>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</si>
  <si>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</si>
  <si>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</si>
  <si>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</si>
  <si>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</si>
  <si>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</si>
  <si>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</si>
  <si>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</si>
  <si>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</si>
  <si>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</si>
  <si>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</si>
  <si>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</si>
  <si>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</si>
  <si>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</si>
  <si>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</si>
  <si>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</si>
  <si>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</si>
  <si>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</si>
  <si>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</si>
  <si>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</si>
  <si>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</si>
  <si>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</si>
  <si>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</si>
  <si>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</si>
  <si>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</si>
  <si>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</si>
  <si>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</si>
  <si>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</si>
  <si>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</si>
  <si>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</si>
  <si>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</si>
  <si>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</si>
  <si>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</si>
  <si>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</si>
  <si>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</si>
  <si>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</si>
  <si>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</si>
  <si>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</si>
  <si>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</si>
  <si>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</si>
  <si>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</si>
  <si>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</si>
  <si>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</si>
  <si>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</si>
  <si>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</si>
  <si>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</si>
  <si>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</si>
  <si>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</si>
  <si>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</si>
  <si>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</si>
  <si>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</si>
  <si>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</si>
  <si>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</si>
  <si>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</si>
  <si>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</si>
  <si>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</si>
  <si>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</si>
  <si>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</si>
  <si>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</si>
  <si>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</si>
  <si>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</si>
  <si>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</si>
  <si>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</si>
  <si>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</si>
  <si>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</si>
  <si>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</si>
  <si>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</si>
  <si>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</si>
  <si>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</si>
  <si>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</si>
  <si>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</si>
  <si>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</si>
  <si>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</si>
  <si>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</si>
  <si>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</si>
  <si>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</si>
  <si>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</si>
  <si>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</si>
  <si>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</si>
  <si>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</si>
  <si>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</si>
  <si>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</si>
  <si>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</si>
  <si>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</si>
  <si>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</si>
  <si>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</si>
  <si>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</si>
  <si>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</si>
  <si>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</si>
  <si>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</si>
  <si>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</si>
  <si>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</si>
  <si>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</si>
  <si>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</si>
  <si>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</si>
  <si>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</si>
  <si>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</si>
  <si>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</si>
  <si>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</si>
  <si>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</si>
  <si>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</si>
  <si>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</si>
  <si>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</si>
  <si>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</si>
  <si>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</si>
  <si>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</si>
  <si>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</si>
  <si>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</si>
  <si>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</si>
  <si>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</si>
  <si>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</si>
  <si>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</si>
  <si>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</si>
  <si>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</si>
  <si>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</si>
  <si>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</si>
  <si>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</si>
  <si>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</si>
  <si>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</si>
  <si>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</si>
  <si>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</si>
  <si>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</si>
  <si>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</si>
  <si>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</si>
  <si>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</si>
  <si>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</si>
  <si>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</si>
  <si>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</si>
  <si>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</si>
  <si>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</si>
  <si>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</si>
  <si>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</si>
  <si>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</si>
  <si>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</si>
  <si>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</si>
  <si>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</si>
  <si>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</si>
  <si>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</si>
  <si>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</si>
  <si>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</si>
  <si>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</si>
  <si>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</si>
  <si>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</si>
  <si>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</si>
  <si>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</si>
  <si>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</si>
  <si>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</si>
  <si>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</si>
  <si>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</si>
  <si>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</si>
  <si>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</si>
  <si>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</si>
  <si>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</si>
  <si>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</si>
  <si>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</si>
  <si>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</si>
  <si>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</si>
  <si>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</si>
  <si>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</si>
  <si>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</si>
  <si>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</si>
  <si>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</si>
  <si>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</si>
  <si>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</si>
  <si>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</si>
  <si>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</si>
  <si>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</si>
  <si>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</si>
  <si>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</si>
  <si>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</si>
  <si>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</si>
  <si>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</si>
  <si>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</si>
  <si>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</si>
  <si>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</si>
  <si>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</si>
  <si>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</si>
  <si>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</si>
  <si>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</si>
  <si>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</si>
  <si>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</si>
  <si>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</si>
  <si>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</si>
  <si>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</si>
  <si>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</si>
  <si>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</si>
  <si>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</si>
  <si>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</si>
  <si>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</si>
  <si>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</si>
  <si>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</si>
  <si>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</si>
  <si>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</si>
  <si>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</si>
  <si>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</si>
  <si>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</si>
  <si>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</si>
  <si>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</si>
  <si>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</si>
  <si>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</si>
  <si>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</si>
  <si>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</si>
  <si>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</si>
  <si>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</si>
  <si>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</si>
  <si>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</si>
  <si>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</si>
  <si>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</si>
  <si>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</si>
  <si>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</si>
  <si>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</si>
  <si>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</si>
  <si>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</si>
  <si>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</si>
  <si>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</si>
  <si>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</si>
  <si>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</si>
  <si>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</si>
  <si>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</si>
  <si>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</si>
  <si>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</si>
  <si>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</si>
  <si>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</si>
  <si>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</si>
  <si>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</si>
  <si>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</si>
  <si>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</si>
  <si>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</si>
  <si>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</si>
  <si>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</si>
  <si>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</si>
  <si>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</si>
  <si>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</si>
  <si>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</si>
  <si>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</si>
  <si>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</si>
  <si>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</si>
  <si>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</si>
  <si>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</si>
  <si>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</si>
  <si>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</si>
  <si>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</si>
  <si>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</si>
  <si>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</si>
  <si>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</si>
  <si>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</si>
  <si>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</si>
  <si>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</si>
  <si>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</si>
  <si>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</si>
  <si>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</si>
  <si>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</si>
  <si>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</si>
  <si>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</si>
  <si>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</si>
  <si>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</si>
  <si>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</si>
  <si>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</si>
  <si>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</si>
  <si>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</si>
  <si>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</si>
  <si>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</si>
  <si>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</si>
  <si>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</si>
  <si>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</si>
  <si>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</si>
  <si>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</si>
  <si>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</si>
  <si>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</si>
  <si>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</si>
  <si>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</si>
  <si>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</si>
  <si>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</si>
  <si>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</si>
  <si>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</si>
  <si>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</si>
  <si>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</si>
  <si>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</si>
  <si>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</si>
  <si>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</si>
  <si>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</si>
  <si>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</si>
  <si>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</si>
  <si>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</si>
  <si>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</si>
  <si>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</si>
  <si>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</si>
  <si>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</si>
  <si>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</si>
  <si>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</si>
  <si>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</si>
  <si>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</si>
  <si>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</si>
  <si>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</si>
  <si>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</si>
  <si>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</si>
  <si>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</si>
  <si>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</si>
  <si>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</si>
  <si>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</si>
  <si>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</si>
  <si>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</si>
  <si>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</si>
  <si>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</si>
  <si>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</si>
  <si>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</si>
  <si>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</si>
  <si>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</si>
  <si>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</si>
  <si>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</si>
  <si>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</si>
  <si>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</si>
  <si>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</si>
  <si>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</si>
  <si>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</si>
  <si>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</si>
  <si>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</si>
  <si>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</si>
  <si>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</si>
  <si>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</si>
  <si>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</si>
  <si>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</si>
  <si>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</si>
  <si>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</si>
  <si>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</si>
  <si>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</si>
  <si>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</si>
  <si>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</si>
  <si>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</si>
  <si>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</si>
  <si>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</si>
  <si>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</si>
  <si>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</si>
  <si>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</si>
  <si>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</si>
  <si>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</si>
  <si>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</si>
  <si>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</si>
  <si>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</si>
  <si>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</si>
  <si>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</si>
  <si>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</si>
  <si>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</si>
  <si>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</si>
  <si>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</si>
  <si>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</si>
  <si>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</si>
  <si>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</si>
  <si>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</si>
  <si>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</si>
  <si>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</si>
  <si>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</si>
  <si>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</si>
  <si>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</si>
  <si>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</si>
  <si>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</si>
  <si>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</si>
  <si>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</si>
  <si>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</si>
  <si>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</si>
  <si>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</si>
  <si>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</si>
  <si>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</si>
  <si>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</si>
  <si>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</si>
  <si>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</si>
  <si>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</si>
  <si>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</si>
  <si>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</si>
  <si>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</si>
  <si>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</si>
  <si>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</si>
  <si>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</si>
  <si>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</si>
  <si>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</si>
  <si>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</si>
  <si>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</si>
  <si>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</si>
  <si>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</si>
  <si>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</si>
  <si>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</si>
  <si>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</si>
  <si>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</si>
  <si>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</si>
  <si>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</si>
  <si>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</si>
  <si>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</si>
  <si>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</si>
  <si>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</si>
  <si>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</si>
  <si>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</si>
  <si>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</si>
  <si>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</si>
  <si>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</si>
  <si>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</si>
  <si>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</si>
  <si>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</si>
  <si>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</si>
  <si>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</si>
  <si>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</si>
  <si>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</si>
  <si>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</si>
  <si>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</si>
  <si>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</si>
  <si>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</si>
  <si>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</si>
  <si>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</si>
  <si>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</si>
  <si>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</si>
  <si>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</si>
  <si>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</si>
  <si>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</si>
  <si>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</si>
  <si>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</si>
  <si>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</si>
  <si>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</si>
  <si>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</si>
  <si>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</si>
  <si>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</si>
  <si>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</si>
  <si>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</si>
  <si>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</si>
  <si>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</si>
  <si>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</si>
  <si>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</si>
  <si>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</si>
  <si>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</si>
  <si>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</si>
  <si>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</si>
  <si>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</si>
  <si>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</si>
  <si>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</si>
  <si>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</si>
  <si>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</si>
  <si>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</si>
  <si>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</si>
  <si>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</si>
  <si>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</si>
  <si>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</si>
  <si>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</si>
  <si>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</si>
  <si>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</si>
  <si>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</si>
  <si>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</si>
  <si>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</si>
  <si>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</si>
  <si>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</si>
  <si>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</si>
  <si>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</si>
  <si>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</si>
  <si>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</si>
  <si>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</si>
  <si>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</si>
  <si>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</si>
  <si>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</si>
  <si>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</si>
  <si>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</si>
  <si>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</si>
  <si>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</si>
  <si>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</si>
  <si>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</si>
  <si>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</si>
  <si>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</si>
  <si>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</si>
  <si>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</si>
  <si>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</si>
  <si>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</si>
  <si>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</si>
  <si>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</si>
  <si>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</si>
  <si>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</si>
  <si>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</si>
  <si>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</si>
  <si>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</si>
  <si>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</si>
  <si>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</si>
  <si>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</si>
  <si>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</si>
  <si>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</si>
  <si>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</si>
  <si>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</si>
  <si>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</si>
  <si>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</si>
  <si>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</si>
  <si>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</si>
  <si>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</si>
  <si>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</si>
  <si>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</si>
  <si>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</si>
  <si>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</si>
  <si>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</si>
  <si>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</si>
  <si>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</si>
  <si>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</si>
  <si>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</si>
  <si>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</si>
  <si>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</si>
  <si>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</si>
  <si>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</si>
  <si>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</si>
  <si>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</si>
  <si>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</si>
  <si>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</si>
  <si>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</si>
  <si>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</si>
  <si>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</si>
  <si>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</si>
  <si>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</si>
  <si>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</si>
  <si>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</si>
  <si>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</si>
  <si>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</si>
  <si>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</si>
  <si>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</si>
  <si>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</si>
  <si>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</si>
  <si>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</si>
  <si>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</si>
  <si>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</si>
  <si>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</si>
  <si>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</si>
  <si>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</si>
  <si>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</si>
  <si>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</si>
  <si>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</si>
  <si>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</si>
  <si>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</si>
  <si>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</si>
  <si>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</si>
  <si>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</si>
  <si>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</si>
  <si>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</si>
  <si>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</si>
  <si>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</si>
  <si>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</si>
  <si>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</si>
  <si>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</si>
  <si>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</si>
  <si>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</si>
  <si>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</si>
  <si>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</si>
  <si>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</si>
  <si>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</si>
  <si>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</si>
  <si>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</si>
  <si>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</si>
  <si>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</si>
  <si>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</si>
  <si>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</si>
  <si>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</si>
  <si>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</si>
  <si>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</si>
  <si>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</si>
  <si>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</si>
  <si>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</si>
  <si>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</si>
  <si>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</si>
  <si>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</si>
  <si>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</si>
  <si>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</si>
  <si>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</si>
  <si>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</si>
  <si>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</si>
  <si>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</si>
  <si>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</si>
  <si>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</si>
  <si>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</si>
  <si>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</si>
  <si>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</si>
  <si>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</si>
  <si>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</si>
  <si>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</si>
  <si>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</si>
  <si>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</si>
  <si>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</si>
  <si>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</si>
  <si>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</si>
  <si>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</si>
  <si>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</si>
  <si>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</si>
  <si>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</si>
  <si>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</si>
  <si>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</si>
  <si>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</si>
  <si>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</si>
  <si>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</si>
  <si>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</si>
  <si>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</si>
  <si>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</si>
  <si>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</si>
  <si>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</si>
  <si>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</si>
  <si>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</si>
  <si>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</si>
  <si>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</si>
  <si>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</si>
  <si>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</si>
  <si>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</si>
  <si>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</si>
  <si>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</si>
  <si>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</si>
  <si>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</si>
  <si>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</si>
  <si>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</si>
  <si>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</si>
  <si>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</si>
  <si>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</si>
  <si>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</si>
  <si>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</si>
  <si>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</si>
  <si>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</si>
  <si>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</si>
  <si>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</si>
  <si>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dd-mmm-yyyy</t>
  </si>
  <si>
    <t>Soil temperature</t>
  </si>
  <si>
    <t>Soil water content</t>
  </si>
  <si>
    <t>D</t>
  </si>
  <si>
    <t>DS</t>
  </si>
  <si>
    <t>DSW</t>
  </si>
  <si>
    <t>Locations of the set of treatments-one block consist of all four snow treatments: U = upper, S = south, N = north</t>
  </si>
  <si>
    <t>.=Missing or Not Measured</t>
  </si>
  <si>
    <t>http://ecosystems.mbl.edu/ARC/meta_template.php?FileName=./Welker/IPY_Snow_shrub/IPY_ShrubSoilTemp2008.html</t>
  </si>
  <si>
    <t>Welker IPY snow shrub 2008 soil temperatures and soil water content Toolik, Alaska.</t>
  </si>
  <si>
    <t>Version 2: Corrected Distribution URL.  It had xlsfiles in the path. Jim L 19Jun14</t>
  </si>
  <si>
    <t>Treatment-these are the four different snow manipulation treatments, C = control where now fence was put up, D = a drift treatment which is behind the snow fence (1 m x 15 m), DS = the drift plus shoveling which involved snow removal before melt and drift, DSW = plus shoveling plus added water after melt.</t>
  </si>
  <si>
    <t>Date is the calendar day of flux measurements</t>
  </si>
  <si>
    <t>Type is measurements in between tussocks or on tussocks</t>
  </si>
  <si>
    <t>IPY_ShrubSoilTemp2008.csv</t>
  </si>
  <si>
    <t>knb-lter-arc.10112.3</t>
  </si>
  <si>
    <t>Version 3: Changed Distrubution URL since the LTER network DAS system is being discontinued.  JimL 9Apr2015</t>
  </si>
  <si>
    <t>IPY_ShrubSoilTemp2008.03</t>
  </si>
  <si>
    <t>http://ecosystems.mbl.edu/ARC/Welker/IPY_Snow_shrub/data/IPY_ShrubSoilTemp2008.csv</t>
  </si>
  <si>
    <t>LTER Keywords</t>
  </si>
  <si>
    <t>Arctic LTER Vocabulary</t>
  </si>
  <si>
    <t>Core Areas</t>
  </si>
  <si>
    <t>IPY Toolik Welker Snow Fence</t>
  </si>
  <si>
    <t>soil moisture, soil temperature, snow depth</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</si>
</sst>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57">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1"/>
      <color indexed="20"/>
      <name val="Arial"/>
      <family val="2"/>
    </font>
    <font>
      <b/>
      <sz val="15"/>
      <color indexed="56"/>
      <name val="Arial"/>
      <family val="2"/>
    </font>
    <font>
      <b/>
      <sz val="13"/>
      <color indexed="56"/>
      <name val="Arial"/>
      <family val="2"/>
    </font>
    <font>
      <b/>
      <sz val="11"/>
      <color indexed="56"/>
      <name val="Arial"/>
      <family val="2"/>
    </font>
    <font>
      <sz val="8"/>
      <name val="Verdana"/>
      <family val="2"/>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1"/>
      <color indexed="8"/>
      <name val="Arial"/>
      <family val="2"/>
    </font>
    <font>
      <sz val="11"/>
      <color indexed="9"/>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8"/>
      <name val="Calibri"/>
      <family val="0"/>
    </font>
    <font>
      <sz val="9"/>
      <color indexed="8"/>
      <name val="Arial"/>
      <family val="0"/>
    </font>
    <font>
      <sz val="11"/>
      <color theme="1"/>
      <name val="Arial"/>
      <family val="2"/>
    </font>
    <font>
      <sz val="11"/>
      <color theme="0"/>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1"/>
      <color theme="1"/>
      <name val="Arial"/>
      <family val="2"/>
    </font>
    <font>
      <sz val="11"/>
      <color rgb="FFFF0000"/>
      <name val="Arial"/>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99"/>
        <bgColor indexed="64"/>
      </patternFill>
    </fill>
    <fill>
      <patternFill patternType="solid">
        <fgColor theme="0" tint="-0.1499900072813034"/>
        <bgColor indexed="64"/>
      </patternFill>
    </fill>
    <fill>
      <patternFill patternType="solid">
        <fgColor rgb="FFCCFFFF"/>
        <bgColor indexed="64"/>
      </patternFill>
    </fill>
    <fill>
      <patternFill patternType="solid">
        <fgColor indexed="41"/>
        <bgColor indexed="64"/>
      </patternFill>
    </fill>
    <fill>
      <patternFill patternType="solid">
        <fgColor indexed="27"/>
        <bgColor indexed="64"/>
      </patternFill>
    </fill>
    <fill>
      <patternFill patternType="solid">
        <fgColor rgb="FF00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style="thin"/>
      <top style="medium"/>
      <bottom style="medium"/>
    </border>
    <border>
      <left style="thin"/>
      <right style="thin"/>
      <top style="thin"/>
      <bottom>
        <color indexed="63"/>
      </bottom>
    </border>
    <border>
      <left>
        <color indexed="63"/>
      </left>
      <right style="thin"/>
      <top>
        <color indexed="63"/>
      </top>
      <bottom style="thin"/>
    </border>
    <border>
      <left style="thin"/>
      <right style="medium"/>
      <top style="medium"/>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18" fillId="23" borderId="0" applyNumberFormat="0" applyBorder="0" applyAlignment="0" applyProtection="0"/>
    <xf numFmtId="0" fontId="46" fillId="24" borderId="1" applyNumberFormat="0" applyAlignment="0" applyProtection="0"/>
    <xf numFmtId="0" fontId="4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50" fillId="27" borderId="1" applyNumberFormat="0" applyAlignment="0" applyProtection="0"/>
    <xf numFmtId="0" fontId="51" fillId="0" borderId="6" applyNumberFormat="0" applyFill="0" applyAlignment="0" applyProtection="0"/>
    <xf numFmtId="0" fontId="52" fillId="28" borderId="0" applyNumberFormat="0" applyBorder="0" applyAlignment="0" applyProtection="0"/>
    <xf numFmtId="0" fontId="0" fillId="0" borderId="0">
      <alignment/>
      <protection/>
    </xf>
    <xf numFmtId="0" fontId="0" fillId="0" borderId="0">
      <alignment/>
      <protection/>
    </xf>
    <xf numFmtId="0" fontId="0" fillId="29" borderId="7" applyNumberFormat="0" applyFont="0" applyAlignment="0" applyProtection="0"/>
    <xf numFmtId="0" fontId="53" fillId="24"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9">
    <xf numFmtId="0" fontId="0" fillId="0" borderId="0" xfId="0" applyAlignment="1">
      <alignment/>
    </xf>
    <xf numFmtId="0" fontId="3" fillId="0" borderId="0" xfId="0" applyFont="1" applyAlignment="1" applyProtection="1">
      <alignment vertical="top"/>
      <protection/>
    </xf>
    <xf numFmtId="0" fontId="7" fillId="0" borderId="0" xfId="0" applyFont="1" applyAlignment="1">
      <alignment/>
    </xf>
    <xf numFmtId="0" fontId="8" fillId="0" borderId="0" xfId="0" applyFont="1" applyAlignment="1">
      <alignment/>
    </xf>
    <xf numFmtId="0" fontId="13"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14" fillId="0" borderId="10" xfId="0" applyFont="1" applyBorder="1" applyAlignment="1" applyProtection="1">
      <alignment/>
      <protection/>
    </xf>
    <xf numFmtId="0" fontId="14" fillId="0" borderId="11" xfId="0" applyFont="1" applyFill="1" applyBorder="1" applyAlignment="1" applyProtection="1">
      <alignment horizontal="left"/>
      <protection/>
    </xf>
    <xf numFmtId="0" fontId="14" fillId="0" borderId="10" xfId="0" applyFont="1" applyBorder="1" applyAlignment="1">
      <alignment/>
    </xf>
    <xf numFmtId="0" fontId="15" fillId="0" borderId="0" xfId="0" applyFont="1" applyAlignment="1">
      <alignment/>
    </xf>
    <xf numFmtId="0" fontId="4" fillId="0" borderId="0" xfId="0" applyFont="1" applyFill="1" applyBorder="1" applyAlignment="1" applyProtection="1">
      <alignment vertical="center" wrapText="1"/>
      <protection/>
    </xf>
    <xf numFmtId="0" fontId="4" fillId="0" borderId="0" xfId="0" applyFont="1" applyAlignment="1">
      <alignment/>
    </xf>
    <xf numFmtId="167" fontId="0" fillId="0" borderId="0" xfId="0" applyNumberFormat="1" applyAlignment="1">
      <alignment/>
    </xf>
    <xf numFmtId="167" fontId="4" fillId="0" borderId="0" xfId="0" applyNumberFormat="1" applyFont="1" applyAlignment="1">
      <alignment/>
    </xf>
    <xf numFmtId="0" fontId="4" fillId="30" borderId="11" xfId="0" applyFont="1" applyFill="1" applyBorder="1" applyAlignment="1" applyProtection="1">
      <alignment vertical="top" wrapText="1"/>
      <protection/>
    </xf>
    <xf numFmtId="0" fontId="4" fillId="0" borderId="0" xfId="0" applyFont="1" applyFill="1" applyBorder="1" applyAlignment="1" applyProtection="1">
      <alignment horizontal="right" vertical="top"/>
      <protection/>
    </xf>
    <xf numFmtId="0" fontId="4" fillId="30" borderId="11" xfId="0" applyFont="1" applyFill="1" applyBorder="1" applyAlignment="1" applyProtection="1">
      <alignment horizontal="right" vertical="top"/>
      <protection/>
    </xf>
    <xf numFmtId="0" fontId="4" fillId="30" borderId="12" xfId="0" applyFont="1" applyFill="1" applyBorder="1" applyAlignment="1" applyProtection="1">
      <alignment horizontal="right"/>
      <protection/>
    </xf>
    <xf numFmtId="0" fontId="4" fillId="30" borderId="13" xfId="0" applyFont="1" applyFill="1" applyBorder="1" applyAlignment="1" applyProtection="1">
      <alignment horizontal="right" wrapText="1"/>
      <protection/>
    </xf>
    <xf numFmtId="0" fontId="4" fillId="30" borderId="14" xfId="0" applyFont="1" applyFill="1" applyBorder="1" applyAlignment="1" applyProtection="1">
      <alignment horizontal="left"/>
      <protection/>
    </xf>
    <xf numFmtId="0" fontId="23" fillId="0" borderId="0" xfId="0" applyFont="1" applyAlignment="1">
      <alignment/>
    </xf>
    <xf numFmtId="0" fontId="23" fillId="0" borderId="0" xfId="0" applyFont="1" applyAlignment="1" applyProtection="1">
      <alignment/>
      <protection locked="0"/>
    </xf>
    <xf numFmtId="0" fontId="4" fillId="24" borderId="12" xfId="0" applyFont="1" applyFill="1" applyBorder="1" applyAlignment="1" applyProtection="1">
      <alignment horizontal="right" wrapText="1"/>
      <protection/>
    </xf>
    <xf numFmtId="0" fontId="4" fillId="30" borderId="11" xfId="0" applyFont="1" applyFill="1" applyBorder="1" applyAlignment="1" applyProtection="1">
      <alignment wrapText="1"/>
      <protection/>
    </xf>
    <xf numFmtId="0" fontId="4" fillId="24" borderId="0" xfId="0" applyFont="1" applyFill="1" applyBorder="1" applyAlignment="1" applyProtection="1">
      <alignment horizontal="right" wrapText="1"/>
      <protection/>
    </xf>
    <xf numFmtId="0" fontId="4" fillId="24" borderId="0" xfId="0" applyFont="1" applyFill="1" applyBorder="1" applyAlignment="1" applyProtection="1">
      <alignment horizontal="right" vertical="top"/>
      <protection/>
    </xf>
    <xf numFmtId="0" fontId="4" fillId="30" borderId="11" xfId="0" applyFont="1" applyFill="1" applyBorder="1" applyAlignment="1" applyProtection="1">
      <alignment horizontal="left" vertical="top"/>
      <protection/>
    </xf>
    <xf numFmtId="0" fontId="4" fillId="24" borderId="0" xfId="0" applyFont="1" applyFill="1" applyBorder="1" applyAlignment="1" applyProtection="1">
      <alignment horizontal="left" vertical="top"/>
      <protection/>
    </xf>
    <xf numFmtId="0" fontId="4" fillId="30" borderId="15" xfId="0" applyFont="1" applyFill="1" applyBorder="1" applyAlignment="1" applyProtection="1">
      <alignment horizontal="left" vertical="top"/>
      <protection/>
    </xf>
    <xf numFmtId="0" fontId="4" fillId="30" borderId="11" xfId="0" applyNumberFormat="1" applyFont="1" applyFill="1" applyBorder="1" applyAlignment="1" applyProtection="1">
      <alignment vertical="top" wrapText="1"/>
      <protection/>
    </xf>
    <xf numFmtId="0" fontId="4" fillId="24" borderId="0" xfId="0" applyFont="1" applyFill="1" applyAlignment="1" applyProtection="1">
      <alignment horizontal="right" vertical="top"/>
      <protection/>
    </xf>
    <xf numFmtId="0" fontId="4" fillId="24" borderId="0" xfId="0" applyFont="1" applyFill="1" applyAlignment="1" applyProtection="1">
      <alignment horizontal="right" vertical="top" wrapText="1"/>
      <protection/>
    </xf>
    <xf numFmtId="0" fontId="4" fillId="24" borderId="0" xfId="0" applyNumberFormat="1" applyFont="1" applyFill="1" applyAlignment="1" applyProtection="1">
      <alignment horizontal="right" vertical="top" wrapText="1"/>
      <protection/>
    </xf>
    <xf numFmtId="0" fontId="14" fillId="0" borderId="11" xfId="0" applyFont="1" applyFill="1" applyBorder="1" applyAlignment="1" applyProtection="1">
      <alignment horizontal="right"/>
      <protection/>
    </xf>
    <xf numFmtId="49" fontId="4" fillId="31" borderId="0" xfId="0" applyNumberFormat="1" applyFont="1" applyFill="1" applyBorder="1" applyAlignment="1" applyProtection="1">
      <alignment horizontal="right" vertical="top"/>
      <protection/>
    </xf>
    <xf numFmtId="0" fontId="4" fillId="30" borderId="11" xfId="0" applyFont="1" applyFill="1" applyBorder="1" applyAlignment="1" applyProtection="1">
      <alignment horizontal="left" wrapText="1"/>
      <protection/>
    </xf>
    <xf numFmtId="0" fontId="6" fillId="30" borderId="11" xfId="0" applyFont="1" applyFill="1" applyBorder="1" applyAlignment="1" applyProtection="1">
      <alignment vertical="top" wrapText="1"/>
      <protection/>
    </xf>
    <xf numFmtId="0" fontId="4" fillId="30" borderId="11" xfId="0" applyFont="1" applyFill="1" applyBorder="1" applyAlignment="1" applyProtection="1">
      <alignment vertical="top"/>
      <protection/>
    </xf>
    <xf numFmtId="0" fontId="14" fillId="0" borderId="11" xfId="0" applyFont="1" applyFill="1" applyBorder="1" applyAlignment="1" applyProtection="1">
      <alignment/>
      <protection/>
    </xf>
    <xf numFmtId="0" fontId="4" fillId="0" borderId="0" xfId="0" applyFont="1" applyFill="1" applyBorder="1" applyAlignment="1" applyProtection="1">
      <alignment horizontal="left" wrapText="1"/>
      <protection locked="0"/>
    </xf>
    <xf numFmtId="0" fontId="0" fillId="32" borderId="11" xfId="0" applyFont="1" applyFill="1" applyBorder="1" applyAlignment="1" applyProtection="1">
      <alignment horizontal="left" wrapText="1"/>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horizontal="left" wrapText="1"/>
      <protection locked="0"/>
    </xf>
    <xf numFmtId="0" fontId="0" fillId="0" borderId="0" xfId="0" applyFont="1" applyAlignment="1">
      <alignment vertical="top"/>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0" fillId="0" borderId="0" xfId="0" applyFont="1" applyAlignment="1" applyProtection="1">
      <alignment wrapText="1"/>
      <protection locked="0"/>
    </xf>
    <xf numFmtId="0" fontId="0" fillId="0" borderId="0" xfId="0" applyFont="1" applyAlignment="1">
      <alignment vertical="center" wrapText="1"/>
    </xf>
    <xf numFmtId="0" fontId="4" fillId="24" borderId="11" xfId="57" applyFont="1" applyFill="1" applyBorder="1" applyAlignment="1" applyProtection="1">
      <alignment vertical="center" wrapText="1"/>
      <protection/>
    </xf>
    <xf numFmtId="0" fontId="4" fillId="24" borderId="11" xfId="57" applyFont="1" applyFill="1" applyBorder="1" applyAlignment="1" applyProtection="1">
      <alignment horizontal="left" vertical="center" wrapText="1"/>
      <protection/>
    </xf>
    <xf numFmtId="0" fontId="0" fillId="0" borderId="0" xfId="0" applyFont="1" applyFill="1" applyBorder="1" applyAlignment="1" applyProtection="1">
      <alignment horizontal="left" wrapText="1"/>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33" borderId="16" xfId="0" applyFont="1" applyFill="1" applyBorder="1" applyAlignment="1" applyProtection="1">
      <alignment/>
      <protection locked="0"/>
    </xf>
    <xf numFmtId="0" fontId="0" fillId="34" borderId="13" xfId="0" applyFont="1" applyFill="1" applyBorder="1" applyAlignment="1" applyProtection="1">
      <alignment horizontal="left"/>
      <protection locked="0"/>
    </xf>
    <xf numFmtId="0" fontId="0" fillId="33" borderId="10" xfId="0" applyFont="1" applyFill="1" applyBorder="1" applyAlignment="1" applyProtection="1">
      <alignment/>
      <protection locked="0"/>
    </xf>
    <xf numFmtId="0" fontId="0" fillId="34" borderId="12" xfId="0" applyFont="1" applyFill="1" applyBorder="1" applyAlignment="1" applyProtection="1">
      <alignment horizontal="left"/>
      <protection locked="0"/>
    </xf>
    <xf numFmtId="0" fontId="0" fillId="30" borderId="17" xfId="0" applyNumberFormat="1" applyFont="1" applyFill="1" applyBorder="1" applyAlignment="1" applyProtection="1">
      <alignment horizontal="left"/>
      <protection/>
    </xf>
    <xf numFmtId="0" fontId="0" fillId="0" borderId="0" xfId="0" applyNumberFormat="1" applyFont="1" applyAlignment="1" applyProtection="1">
      <alignment horizontal="left"/>
      <protection locked="0"/>
    </xf>
    <xf numFmtId="0" fontId="0" fillId="0" borderId="0" xfId="0" applyFont="1" applyAlignment="1" applyProtection="1">
      <alignment horizontal="left"/>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0" xfId="0" applyNumberFormat="1" applyFont="1" applyAlignment="1" applyProtection="1">
      <alignment/>
      <protection locked="0"/>
    </xf>
    <xf numFmtId="0" fontId="0" fillId="0" borderId="0" xfId="0" applyFont="1" applyAlignment="1" applyProtection="1">
      <alignment/>
      <protection/>
    </xf>
    <xf numFmtId="0" fontId="0" fillId="0" borderId="0" xfId="0" applyFont="1" applyFill="1" applyBorder="1" applyAlignment="1" applyProtection="1">
      <alignment horizontal="right" vertical="top"/>
      <protection/>
    </xf>
    <xf numFmtId="0" fontId="0" fillId="0" borderId="0" xfId="0" applyFont="1" applyFill="1" applyAlignment="1" applyProtection="1">
      <alignment/>
      <protection locked="0"/>
    </xf>
    <xf numFmtId="0" fontId="2" fillId="34" borderId="11" xfId="53" applyFill="1" applyBorder="1" applyAlignment="1" applyProtection="1">
      <alignment horizontal="left" vertical="top" wrapText="1"/>
      <protection/>
    </xf>
    <xf numFmtId="0" fontId="0" fillId="34" borderId="11" xfId="0" applyFont="1" applyFill="1" applyBorder="1" applyAlignment="1" applyProtection="1">
      <alignment horizontal="left" vertical="top" wrapText="1"/>
      <protection locked="0"/>
    </xf>
    <xf numFmtId="0" fontId="0" fillId="0" borderId="11" xfId="0" applyFont="1" applyBorder="1" applyAlignment="1" applyProtection="1">
      <alignment horizontal="left" wrapText="1"/>
      <protection locked="0"/>
    </xf>
    <xf numFmtId="0" fontId="0" fillId="34" borderId="18" xfId="0" applyFont="1" applyFill="1" applyBorder="1" applyAlignment="1" applyProtection="1">
      <alignment horizontal="left" wrapText="1"/>
      <protection locked="0"/>
    </xf>
    <xf numFmtId="0" fontId="0" fillId="34" borderId="19" xfId="0" applyFont="1" applyFill="1" applyBorder="1" applyAlignment="1" applyProtection="1">
      <alignment horizontal="left" wrapText="1"/>
      <protection locked="0"/>
    </xf>
    <xf numFmtId="0" fontId="4" fillId="24" borderId="0" xfId="0" applyFont="1" applyFill="1" applyBorder="1" applyAlignment="1" applyProtection="1">
      <alignment horizontal="right" vertical="top" wrapText="1"/>
      <protection/>
    </xf>
    <xf numFmtId="0" fontId="0" fillId="35" borderId="11" xfId="0" applyFont="1" applyFill="1" applyBorder="1" applyAlignment="1" applyProtection="1">
      <alignment horizontal="center" wrapText="1"/>
      <protection locked="0"/>
    </xf>
    <xf numFmtId="0" fontId="0" fillId="0" borderId="0" xfId="0" applyFont="1" applyAlignment="1" applyProtection="1">
      <alignment horizontal="right" vertical="top"/>
      <protection/>
    </xf>
    <xf numFmtId="171" fontId="0" fillId="34" borderId="11" xfId="0" applyNumberFormat="1"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0" xfId="0" applyFont="1" applyFill="1" applyAlignment="1" applyProtection="1">
      <alignment horizontal="right" vertical="top" wrapText="1"/>
      <protection/>
    </xf>
    <xf numFmtId="0" fontId="0" fillId="0" borderId="0" xfId="0" applyFont="1" applyFill="1" applyAlignment="1" applyProtection="1">
      <alignment horizontal="left" wrapText="1"/>
      <protection locked="0"/>
    </xf>
    <xf numFmtId="49" fontId="0" fillId="0" borderId="0" xfId="0" applyNumberFormat="1" applyFont="1" applyAlignment="1">
      <alignment/>
    </xf>
    <xf numFmtId="49" fontId="0" fillId="33" borderId="11" xfId="0" applyNumberFormat="1" applyFont="1" applyFill="1" applyBorder="1" applyAlignment="1" applyProtection="1">
      <alignment horizontal="left" wrapText="1"/>
      <protection locked="0"/>
    </xf>
    <xf numFmtId="0" fontId="0" fillId="0" borderId="0" xfId="0" applyFont="1" applyAlignment="1" applyProtection="1">
      <alignment vertical="top" wrapText="1"/>
      <protection/>
    </xf>
    <xf numFmtId="0" fontId="0" fillId="0" borderId="0" xfId="0" applyFont="1" applyFill="1" applyBorder="1" applyAlignment="1">
      <alignment/>
    </xf>
    <xf numFmtId="0" fontId="0" fillId="0" borderId="0" xfId="0" applyFont="1" applyFill="1" applyBorder="1" applyAlignment="1">
      <alignment/>
    </xf>
    <xf numFmtId="0" fontId="27" fillId="0" borderId="0" xfId="0" applyFont="1" applyAlignment="1">
      <alignment horizontal="center" wrapText="1"/>
    </xf>
    <xf numFmtId="0" fontId="27" fillId="0" borderId="0" xfId="0" applyFont="1" applyAlignment="1">
      <alignment wrapText="1"/>
    </xf>
    <xf numFmtId="169" fontId="27" fillId="0" borderId="0" xfId="0" applyNumberFormat="1" applyFont="1" applyAlignment="1">
      <alignment wrapText="1"/>
    </xf>
    <xf numFmtId="1" fontId="27" fillId="0" borderId="0" xfId="0" applyNumberFormat="1" applyFont="1" applyAlignment="1">
      <alignment wrapText="1"/>
    </xf>
    <xf numFmtId="0" fontId="28" fillId="0" borderId="0" xfId="0" applyFont="1" applyAlignment="1">
      <alignment horizontal="center" wrapText="1"/>
    </xf>
    <xf numFmtId="0" fontId="2" fillId="0" borderId="0" xfId="53" applyAlignment="1" applyProtection="1">
      <alignment/>
      <protection/>
    </xf>
    <xf numFmtId="0" fontId="0" fillId="0" borderId="0" xfId="0" applyAlignment="1">
      <alignment/>
    </xf>
    <xf numFmtId="1" fontId="0" fillId="0" borderId="0" xfId="0" applyNumberFormat="1" applyAlignment="1">
      <alignment/>
    </xf>
    <xf numFmtId="171" fontId="0" fillId="0" borderId="0" xfId="0" applyNumberFormat="1" applyAlignment="1">
      <alignment/>
    </xf>
    <xf numFmtId="0" fontId="2" fillId="0" borderId="12" xfId="53" applyFill="1" applyBorder="1" applyAlignment="1" applyProtection="1">
      <alignment horizontal="left"/>
      <protection/>
    </xf>
    <xf numFmtId="0" fontId="0" fillId="34" borderId="12" xfId="0" applyFont="1" applyFill="1" applyBorder="1" applyAlignment="1" applyProtection="1">
      <alignment horizontal="left" wrapText="1"/>
      <protection locked="0"/>
    </xf>
    <xf numFmtId="0" fontId="0" fillId="0" borderId="10" xfId="0" applyFont="1" applyBorder="1" applyAlignment="1">
      <alignment/>
    </xf>
    <xf numFmtId="0" fontId="4" fillId="0" borderId="0" xfId="0" applyFont="1" applyFill="1" applyBorder="1" applyAlignment="1" applyProtection="1">
      <alignment horizontal="left" wrapText="1"/>
      <protection locked="0"/>
    </xf>
    <xf numFmtId="0" fontId="0" fillId="0" borderId="0"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6">
    <dxf>
      <font>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right style="thin"/>
        <top style="thin"/>
        <bottom style="thin"/>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1162050"/>
          <a:ext cx="7162800" cy="1019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This is a study of how soil temperatures at 10 cm and soil moisture change across the summer at our IPY snow fence site  </a:t>
          </a:r>
        </a:p>
      </xdr:txBody>
    </xdr:sp>
    <xdr:clientData fLocksWithSheet="0"/>
  </xdr:twoCellAnchor>
  <xdr:twoCellAnchor>
    <xdr:from>
      <xdr:col>1</xdr:col>
      <xdr:colOff>28575</xdr:colOff>
      <xdr:row>67</xdr:row>
      <xdr:rowOff>19050</xdr:rowOff>
    </xdr:from>
    <xdr:to>
      <xdr:col>6</xdr:col>
      <xdr:colOff>819150</xdr:colOff>
      <xdr:row>108</xdr:row>
      <xdr:rowOff>0</xdr:rowOff>
    </xdr:to>
    <xdr:sp>
      <xdr:nvSpPr>
        <xdr:cNvPr id="2" name="method"/>
        <xdr:cNvSpPr txBox="1">
          <a:spLocks noChangeArrowheads="1"/>
        </xdr:cNvSpPr>
      </xdr:nvSpPr>
      <xdr:spPr>
        <a:xfrm>
          <a:off x="1771650" y="12744450"/>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This is soil temperature from three locations on the eastern side of the Toolik River where by snow fences were established as part of IPY.  Measurements were taken  at 3 locations (3 replicates) with four treatments, control, drift, drift and shoveled and drift, shoveled and watered ( C, D, DS, DSW).  The three replicates were called: upper, south, north (U, S, N). 
At approximately biweekly  periods we have measured soil temperature (oC) at 10 cm using a hand held thermometer probe inserted into the soil  and we used a Water sense probe (dialectic method) to measure soil water content by volume.  These measurements were taken in conjunction with our periodic CO2 flux measurements.  
  </a:t>
          </a:r>
        </a:p>
      </xdr:txBody>
    </xdr:sp>
    <xdr:clientData fLocksWithSheet="0"/>
  </xdr:twoCellAnchor>
  <xdr:twoCellAnchor>
    <xdr:from>
      <xdr:col>1</xdr:col>
      <xdr:colOff>19050</xdr:colOff>
      <xdr:row>113</xdr:row>
      <xdr:rowOff>152400</xdr:rowOff>
    </xdr:from>
    <xdr:to>
      <xdr:col>3</xdr:col>
      <xdr:colOff>2047875</xdr:colOff>
      <xdr:row>120</xdr:row>
      <xdr:rowOff>19050</xdr:rowOff>
    </xdr:to>
    <xdr:sp>
      <xdr:nvSpPr>
        <xdr:cNvPr id="3" name="protocol1"/>
        <xdr:cNvSpPr txBox="1">
          <a:spLocks noChangeArrowheads="1"/>
        </xdr:cNvSpPr>
      </xdr:nvSpPr>
      <xdr:spPr>
        <a:xfrm>
          <a:off x="1762125" y="2037397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1200150"/>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68</xdr:row>
      <xdr:rowOff>123825</xdr:rowOff>
    </xdr:from>
    <xdr:to>
      <xdr:col>0</xdr:col>
      <xdr:colOff>1724025</xdr:colOff>
      <xdr:row>82</xdr:row>
      <xdr:rowOff>57150</xdr:rowOff>
    </xdr:to>
    <xdr:sp>
      <xdr:nvSpPr>
        <xdr:cNvPr id="5" name="Note2"/>
        <xdr:cNvSpPr txBox="1">
          <a:spLocks noChangeArrowheads="1"/>
        </xdr:cNvSpPr>
      </xdr:nvSpPr>
      <xdr:spPr>
        <a:xfrm>
          <a:off x="19050" y="1303972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Welker/IPY_Snow_shrub/IPY_ShrubSoilTemp2008.html" TargetMode="External" /><Relationship Id="rId2" Type="http://schemas.openxmlformats.org/officeDocument/2006/relationships/hyperlink" Target="http://ecosystems.mbl.edu/ARC/Welker/IPY_Snow_shrub/data/IPY_ShrubSoilTemp2008.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S347"/>
  <sheetViews>
    <sheetView tabSelected="1" zoomScale="96" zoomScaleNormal="96" zoomScalePageLayoutView="0" workbookViewId="0" topLeftCell="A1">
      <selection activeCell="B4" sqref="B4"/>
    </sheetView>
  </sheetViews>
  <sheetFormatPr defaultColWidth="8.8515625" defaultRowHeight="12.75"/>
  <cols>
    <col min="1" max="1" width="26.140625" style="45" customWidth="1"/>
    <col min="2" max="2" width="46.00390625" style="44" bestFit="1" customWidth="1"/>
    <col min="3" max="4" width="30.7109375" style="43" customWidth="1"/>
    <col min="5" max="9" width="30.7109375" style="42" customWidth="1"/>
    <col min="10" max="16384" width="8.8515625" style="42" customWidth="1"/>
  </cols>
  <sheetData>
    <row r="1" spans="1:4" ht="18">
      <c r="A1" s="1" t="s">
        <v>178</v>
      </c>
      <c r="C1" s="4"/>
      <c r="D1" s="5"/>
    </row>
    <row r="2" spans="1:2" ht="12.75">
      <c r="A2" s="39" t="s">
        <v>180</v>
      </c>
      <c r="B2" s="8" t="s">
        <v>1647</v>
      </c>
    </row>
    <row r="3" spans="1:2" ht="12.75">
      <c r="A3" s="39" t="s">
        <v>74</v>
      </c>
      <c r="B3" s="8">
        <v>2011</v>
      </c>
    </row>
    <row r="4" spans="1:3" ht="12.75">
      <c r="A4" s="39" t="s">
        <v>86</v>
      </c>
      <c r="B4" s="94" t="s">
        <v>1640</v>
      </c>
      <c r="C4" s="7"/>
    </row>
    <row r="5" spans="1:4" ht="22.5" customHeight="1">
      <c r="A5" s="38" t="s">
        <v>181</v>
      </c>
      <c r="B5" s="95" t="s">
        <v>1641</v>
      </c>
      <c r="C5" s="96"/>
      <c r="D5" s="42"/>
    </row>
    <row r="6" spans="1:6" ht="12.75" customHeight="1">
      <c r="A6" s="38" t="s">
        <v>162</v>
      </c>
      <c r="B6" s="42"/>
      <c r="C6" s="42"/>
      <c r="D6" s="42"/>
      <c r="E6" s="84"/>
      <c r="F6" s="84"/>
    </row>
    <row r="7" spans="1:4" s="54" customFormat="1" ht="12.75">
      <c r="A7" s="53"/>
      <c r="B7" s="97"/>
      <c r="C7" s="98"/>
      <c r="D7" s="98"/>
    </row>
    <row r="8" spans="1:4" s="54" customFormat="1" ht="12.75">
      <c r="A8" s="53"/>
      <c r="B8" s="40"/>
      <c r="C8" s="83"/>
      <c r="D8" s="83"/>
    </row>
    <row r="9" spans="1:2" s="54" customFormat="1" ht="12.75">
      <c r="A9" s="53"/>
      <c r="B9" s="60"/>
    </row>
    <row r="10" spans="1:2" s="54" customFormat="1" ht="12.75">
      <c r="A10" s="53"/>
      <c r="B10" s="60"/>
    </row>
    <row r="11" spans="1:2" s="54" customFormat="1" ht="12.75">
      <c r="A11" s="53"/>
      <c r="B11" s="60"/>
    </row>
    <row r="12" spans="1:2" s="54" customFormat="1" ht="15">
      <c r="A12" s="53"/>
      <c r="B12" s="22"/>
    </row>
    <row r="13" spans="1:2" s="54" customFormat="1" ht="15">
      <c r="A13" s="53"/>
      <c r="B13" s="22"/>
    </row>
    <row r="14" spans="1:2" ht="12.75">
      <c r="A14" s="38" t="s">
        <v>179</v>
      </c>
      <c r="B14" s="41" t="s">
        <v>1649</v>
      </c>
    </row>
    <row r="15" ht="12.75">
      <c r="A15" s="82"/>
    </row>
    <row r="16" spans="1:9" ht="24">
      <c r="A16" s="37" t="s">
        <v>248</v>
      </c>
      <c r="B16" s="36" t="s">
        <v>182</v>
      </c>
      <c r="C16" s="36" t="s">
        <v>183</v>
      </c>
      <c r="D16" s="36" t="s">
        <v>184</v>
      </c>
      <c r="E16" s="36" t="s">
        <v>69</v>
      </c>
      <c r="F16" s="36" t="s">
        <v>70</v>
      </c>
      <c r="G16" s="36" t="s">
        <v>71</v>
      </c>
      <c r="H16" s="36" t="s">
        <v>10</v>
      </c>
      <c r="I16" s="36" t="s">
        <v>11</v>
      </c>
    </row>
    <row r="17" spans="1:9" ht="12.75">
      <c r="A17" s="35" t="s">
        <v>238</v>
      </c>
      <c r="B17" s="81" t="s">
        <v>325</v>
      </c>
      <c r="C17" s="81" t="s">
        <v>325</v>
      </c>
      <c r="D17" s="81"/>
      <c r="E17" s="81"/>
      <c r="F17" s="81"/>
      <c r="G17" s="81"/>
      <c r="H17" s="81"/>
      <c r="I17" s="81"/>
    </row>
    <row r="18" spans="1:9" s="80" customFormat="1" ht="12.75">
      <c r="A18" s="35" t="s">
        <v>12</v>
      </c>
      <c r="B18" s="81"/>
      <c r="C18" s="81"/>
      <c r="D18" s="81"/>
      <c r="E18" s="81"/>
      <c r="F18" s="81"/>
      <c r="G18" s="81"/>
      <c r="H18" s="81"/>
      <c r="I18" s="81"/>
    </row>
    <row r="19" spans="1:9" s="80" customFormat="1" ht="12.75">
      <c r="A19" s="35" t="s">
        <v>185</v>
      </c>
      <c r="B19" s="81" t="s">
        <v>16</v>
      </c>
      <c r="C19" s="81" t="s">
        <v>120</v>
      </c>
      <c r="D19" s="81"/>
      <c r="E19" s="81"/>
      <c r="F19" s="81"/>
      <c r="G19" s="81"/>
      <c r="H19" s="81"/>
      <c r="I19" s="81"/>
    </row>
    <row r="20" spans="1:9" s="80" customFormat="1" ht="12.75">
      <c r="A20" s="35" t="s">
        <v>186</v>
      </c>
      <c r="B20" s="81" t="s">
        <v>121</v>
      </c>
      <c r="C20" s="81" t="s">
        <v>122</v>
      </c>
      <c r="D20" s="81"/>
      <c r="E20" s="81"/>
      <c r="F20" s="81"/>
      <c r="G20" s="81"/>
      <c r="H20" s="81"/>
      <c r="I20" s="81"/>
    </row>
    <row r="21" spans="1:9" s="80" customFormat="1" ht="12.75">
      <c r="A21" s="35" t="s">
        <v>13</v>
      </c>
      <c r="B21" s="81" t="s">
        <v>123</v>
      </c>
      <c r="C21" s="81" t="s">
        <v>123</v>
      </c>
      <c r="D21" s="81"/>
      <c r="E21" s="81"/>
      <c r="F21" s="81"/>
      <c r="G21" s="81"/>
      <c r="H21" s="81"/>
      <c r="I21" s="81"/>
    </row>
    <row r="22" spans="1:9" s="80" customFormat="1" ht="12.75">
      <c r="A22" s="35" t="s">
        <v>187</v>
      </c>
      <c r="B22" s="81" t="s">
        <v>124</v>
      </c>
      <c r="C22" s="81" t="s">
        <v>124</v>
      </c>
      <c r="D22" s="81"/>
      <c r="E22" s="81"/>
      <c r="F22" s="81"/>
      <c r="G22" s="81"/>
      <c r="H22" s="81"/>
      <c r="I22" s="81"/>
    </row>
    <row r="23" spans="1:9" s="80" customFormat="1" ht="12.75">
      <c r="A23" s="35" t="s">
        <v>188</v>
      </c>
      <c r="B23" s="81"/>
      <c r="C23" s="81"/>
      <c r="D23" s="81"/>
      <c r="E23" s="81"/>
      <c r="F23" s="81"/>
      <c r="G23" s="81"/>
      <c r="H23" s="81"/>
      <c r="I23" s="81"/>
    </row>
    <row r="24" spans="1:9" s="80" customFormat="1" ht="12.75">
      <c r="A24" s="35" t="s">
        <v>189</v>
      </c>
      <c r="B24" s="81" t="s">
        <v>125</v>
      </c>
      <c r="C24" s="81" t="s">
        <v>125</v>
      </c>
      <c r="D24" s="81"/>
      <c r="E24" s="81"/>
      <c r="F24" s="81"/>
      <c r="G24" s="81"/>
      <c r="H24" s="81"/>
      <c r="I24" s="81"/>
    </row>
    <row r="25" spans="1:9" s="80" customFormat="1" ht="12.75">
      <c r="A25" s="35" t="s">
        <v>190</v>
      </c>
      <c r="B25" s="81" t="s">
        <v>126</v>
      </c>
      <c r="C25" s="81" t="s">
        <v>126</v>
      </c>
      <c r="D25" s="81"/>
      <c r="E25" s="81"/>
      <c r="F25" s="81"/>
      <c r="G25" s="81"/>
      <c r="H25" s="81"/>
      <c r="I25" s="81"/>
    </row>
    <row r="26" spans="1:9" s="80" customFormat="1" ht="12.75">
      <c r="A26" s="35" t="s">
        <v>191</v>
      </c>
      <c r="B26" s="81" t="s">
        <v>127</v>
      </c>
      <c r="C26" s="81" t="s">
        <v>127</v>
      </c>
      <c r="D26" s="81"/>
      <c r="E26" s="81"/>
      <c r="F26" s="81"/>
      <c r="G26" s="81"/>
      <c r="H26" s="81"/>
      <c r="I26" s="81"/>
    </row>
    <row r="27" spans="1:9" s="80" customFormat="1" ht="12.75">
      <c r="A27" s="35" t="s">
        <v>192</v>
      </c>
      <c r="B27" s="81" t="s">
        <v>128</v>
      </c>
      <c r="C27" s="81" t="s">
        <v>128</v>
      </c>
      <c r="D27" s="81"/>
      <c r="E27" s="81"/>
      <c r="F27" s="81"/>
      <c r="G27" s="81"/>
      <c r="H27" s="81"/>
      <c r="I27" s="81"/>
    </row>
    <row r="28" spans="1:3" ht="12.75">
      <c r="A28" s="66"/>
      <c r="B28" s="79"/>
      <c r="C28" s="67"/>
    </row>
    <row r="29" ht="12.75">
      <c r="A29" s="78"/>
    </row>
    <row r="30" spans="1:2" ht="25.5">
      <c r="A30" s="30" t="s">
        <v>193</v>
      </c>
      <c r="B30" s="77"/>
    </row>
    <row r="31" spans="1:3" ht="12.75" hidden="1">
      <c r="A31" s="34" t="s">
        <v>87</v>
      </c>
      <c r="B31" s="94" t="s">
        <v>1650</v>
      </c>
      <c r="C31" s="9"/>
    </row>
    <row r="32" spans="1:2" ht="12.75">
      <c r="A32" s="33" t="s">
        <v>194</v>
      </c>
      <c r="B32" s="41" t="s">
        <v>1646</v>
      </c>
    </row>
    <row r="33" spans="1:2" ht="12.75">
      <c r="A33" s="32" t="s">
        <v>195</v>
      </c>
      <c r="B33" s="76">
        <v>39606</v>
      </c>
    </row>
    <row r="34" spans="1:2" ht="12.75">
      <c r="A34" s="32" t="s">
        <v>144</v>
      </c>
      <c r="B34" s="76">
        <v>39691</v>
      </c>
    </row>
    <row r="35" spans="1:2" ht="12.75">
      <c r="A35" s="31" t="s">
        <v>145</v>
      </c>
      <c r="B35" s="41">
        <v>336</v>
      </c>
    </row>
    <row r="36" spans="1:2" ht="12.75">
      <c r="A36" s="31" t="s">
        <v>146</v>
      </c>
      <c r="B36" s="41"/>
    </row>
    <row r="37" spans="1:2" ht="12.75">
      <c r="A37" s="31" t="s">
        <v>147</v>
      </c>
      <c r="B37" s="41"/>
    </row>
    <row r="38" spans="1:2" ht="12.75">
      <c r="A38" s="26" t="s">
        <v>148</v>
      </c>
      <c r="B38" s="41"/>
    </row>
    <row r="39" spans="1:2" ht="12.75">
      <c r="A39" s="26" t="s">
        <v>149</v>
      </c>
      <c r="B39" s="41"/>
    </row>
    <row r="40" spans="1:2" ht="38.25">
      <c r="A40" s="31" t="s">
        <v>150</v>
      </c>
      <c r="B40" s="41" t="s">
        <v>323</v>
      </c>
    </row>
    <row r="41" spans="1:2" ht="25.5">
      <c r="A41" s="31"/>
      <c r="B41" s="41" t="s">
        <v>1642</v>
      </c>
    </row>
    <row r="42" spans="1:2" ht="38.25">
      <c r="A42" s="31"/>
      <c r="B42" s="41" t="s">
        <v>1648</v>
      </c>
    </row>
    <row r="43" spans="1:2" ht="12.75">
      <c r="A43" s="31"/>
      <c r="B43" s="41"/>
    </row>
    <row r="44" spans="1:2" ht="12.75">
      <c r="A44" s="31"/>
      <c r="B44" s="41"/>
    </row>
    <row r="45" spans="1:2" ht="12.75">
      <c r="A45" s="31"/>
      <c r="B45" s="41"/>
    </row>
    <row r="46" spans="1:9" ht="12.75">
      <c r="A46" s="75"/>
      <c r="I46" s="42" t="s">
        <v>1</v>
      </c>
    </row>
    <row r="47" ht="12.75">
      <c r="A47" s="30" t="s">
        <v>151</v>
      </c>
    </row>
    <row r="48" spans="1:17" ht="12.75">
      <c r="A48" s="26" t="s">
        <v>345</v>
      </c>
      <c r="B48" s="74" t="s">
        <v>1654</v>
      </c>
      <c r="C48" s="74" t="s">
        <v>344</v>
      </c>
      <c r="D48" s="74" t="s">
        <v>344</v>
      </c>
      <c r="E48" s="74" t="s">
        <v>344</v>
      </c>
      <c r="F48" s="74" t="s">
        <v>344</v>
      </c>
      <c r="G48" s="74" t="s">
        <v>344</v>
      </c>
      <c r="H48" s="74" t="s">
        <v>344</v>
      </c>
      <c r="I48" s="74" t="s">
        <v>344</v>
      </c>
      <c r="J48" s="43"/>
      <c r="K48" s="43"/>
      <c r="L48" s="43"/>
      <c r="M48" s="43"/>
      <c r="N48" s="43"/>
      <c r="O48" s="43"/>
      <c r="P48" s="43"/>
      <c r="Q48" s="43"/>
    </row>
    <row r="49" spans="1:15" ht="38.25">
      <c r="A49" s="73" t="s">
        <v>152</v>
      </c>
      <c r="B49" s="69" t="s">
        <v>322</v>
      </c>
      <c r="C49" s="69" t="str">
        <f aca="true" t="shared" si="0" ref="C49:I49">IF(ISNA(INDEX(Sites,MATCH(C48,Site_name,0),3)),"Enter Description",INDEX(Sites,MATCH(C48,Site_name,0),3))</f>
        <v>Enter Description</v>
      </c>
      <c r="D49" s="69" t="str">
        <f t="shared" si="0"/>
        <v>Enter Description</v>
      </c>
      <c r="E49" s="69" t="str">
        <f t="shared" si="0"/>
        <v>Enter Description</v>
      </c>
      <c r="F49" s="69" t="str">
        <f t="shared" si="0"/>
        <v>Enter Description</v>
      </c>
      <c r="G49" s="69" t="str">
        <f t="shared" si="0"/>
        <v>Enter Description</v>
      </c>
      <c r="H49" s="69" t="str">
        <f t="shared" si="0"/>
        <v>Enter Description</v>
      </c>
      <c r="I49" s="69" t="str">
        <f t="shared" si="0"/>
        <v>Enter Description</v>
      </c>
      <c r="J49" s="43"/>
      <c r="K49" s="43"/>
      <c r="L49" s="43"/>
      <c r="M49" s="43"/>
      <c r="N49" s="43"/>
      <c r="O49" s="43"/>
    </row>
    <row r="50" spans="1:9" ht="12.75">
      <c r="A50" s="29" t="s">
        <v>153</v>
      </c>
      <c r="C50" s="44"/>
      <c r="D50" s="44"/>
      <c r="E50" s="44"/>
      <c r="F50" s="44"/>
      <c r="G50" s="44"/>
      <c r="H50" s="44"/>
      <c r="I50" s="44"/>
    </row>
    <row r="51" spans="1:19" ht="12.75">
      <c r="A51" s="28" t="s">
        <v>154</v>
      </c>
      <c r="B51" s="41"/>
      <c r="C51" s="41"/>
      <c r="D51" s="41"/>
      <c r="E51" s="41"/>
      <c r="F51" s="41"/>
      <c r="G51" s="41"/>
      <c r="H51" s="41"/>
      <c r="I51" s="41"/>
      <c r="J51" s="43"/>
      <c r="K51" s="43"/>
      <c r="L51" s="43"/>
      <c r="M51" s="43"/>
      <c r="N51" s="43"/>
      <c r="O51" s="43"/>
      <c r="P51" s="43"/>
      <c r="Q51" s="43"/>
      <c r="R51" s="43"/>
      <c r="S51" s="43"/>
    </row>
    <row r="52" spans="1:19" ht="12.75">
      <c r="A52" s="28" t="s">
        <v>155</v>
      </c>
      <c r="B52" s="72"/>
      <c r="C52" s="72"/>
      <c r="D52" s="72"/>
      <c r="E52" s="72"/>
      <c r="F52" s="72"/>
      <c r="G52" s="72"/>
      <c r="H52" s="72"/>
      <c r="I52" s="72"/>
      <c r="J52" s="43"/>
      <c r="K52" s="43"/>
      <c r="L52" s="43"/>
      <c r="M52" s="43"/>
      <c r="N52" s="43"/>
      <c r="O52" s="43"/>
      <c r="P52" s="43"/>
      <c r="Q52" s="43"/>
      <c r="R52" s="43"/>
      <c r="S52" s="43"/>
    </row>
    <row r="53" spans="1:19" ht="12.75">
      <c r="A53" s="28" t="s">
        <v>156</v>
      </c>
      <c r="B53" s="41"/>
      <c r="C53" s="41"/>
      <c r="D53" s="41"/>
      <c r="E53" s="41"/>
      <c r="F53" s="41"/>
      <c r="G53" s="41"/>
      <c r="H53" s="41"/>
      <c r="I53" s="41"/>
      <c r="J53" s="43"/>
      <c r="K53" s="43"/>
      <c r="L53" s="43"/>
      <c r="M53" s="43"/>
      <c r="N53" s="43"/>
      <c r="O53" s="43"/>
      <c r="P53" s="43"/>
      <c r="Q53" s="43"/>
      <c r="R53" s="43"/>
      <c r="S53" s="43"/>
    </row>
    <row r="54" spans="1:19" ht="12.75">
      <c r="A54" s="28" t="s">
        <v>157</v>
      </c>
      <c r="B54" s="71"/>
      <c r="C54" s="71"/>
      <c r="D54" s="71"/>
      <c r="E54" s="71"/>
      <c r="F54" s="71"/>
      <c r="G54" s="71"/>
      <c r="H54" s="71"/>
      <c r="I54" s="71"/>
      <c r="J54" s="43"/>
      <c r="K54" s="43"/>
      <c r="L54" s="43"/>
      <c r="M54" s="43"/>
      <c r="N54" s="43"/>
      <c r="O54" s="43"/>
      <c r="P54" s="43"/>
      <c r="Q54" s="43"/>
      <c r="R54" s="43"/>
      <c r="S54" s="43"/>
    </row>
    <row r="55" spans="1:9" ht="12.75">
      <c r="A55" s="27" t="s">
        <v>158</v>
      </c>
      <c r="B55" s="70"/>
      <c r="C55" s="70"/>
      <c r="D55" s="70"/>
      <c r="E55" s="70"/>
      <c r="F55" s="70"/>
      <c r="G55" s="70"/>
      <c r="H55" s="70"/>
      <c r="I55" s="70"/>
    </row>
    <row r="56" spans="1:17" ht="12.75">
      <c r="A56" s="26" t="s">
        <v>159</v>
      </c>
      <c r="B56" s="69">
        <v>68.623608</v>
      </c>
      <c r="C56" s="69" t="str">
        <f aca="true" t="shared" si="1" ref="C56:I56">IF(ISNA(INDEX(Sites,MATCH(C48,Site_name,0),4)),"In Decimal Degrees",INDEX(Sites,MATCH(C48,Site_name,0),4))</f>
        <v>In Decimal Degrees</v>
      </c>
      <c r="D56" s="69" t="str">
        <f t="shared" si="1"/>
        <v>In Decimal Degrees</v>
      </c>
      <c r="E56" s="69" t="str">
        <f t="shared" si="1"/>
        <v>In Decimal Degrees</v>
      </c>
      <c r="F56" s="69" t="str">
        <f t="shared" si="1"/>
        <v>In Decimal Degrees</v>
      </c>
      <c r="G56" s="69" t="str">
        <f t="shared" si="1"/>
        <v>In Decimal Degrees</v>
      </c>
      <c r="H56" s="69" t="str">
        <f t="shared" si="1"/>
        <v>In Decimal Degrees</v>
      </c>
      <c r="I56" s="69" t="str">
        <f t="shared" si="1"/>
        <v>In Decimal Degrees</v>
      </c>
      <c r="J56" s="43"/>
      <c r="K56" s="43"/>
      <c r="L56" s="43"/>
      <c r="M56" s="43"/>
      <c r="N56" s="43"/>
      <c r="O56" s="43"/>
      <c r="P56" s="43"/>
      <c r="Q56" s="43"/>
    </row>
    <row r="57" spans="1:17" ht="12.75">
      <c r="A57" s="26" t="s">
        <v>160</v>
      </c>
      <c r="B57" s="69">
        <v>-149.5712167</v>
      </c>
      <c r="C57" s="69" t="str">
        <f aca="true" t="shared" si="2" ref="C57:I57">IF(ISNA(INDEX(Sites,MATCH(C48,Site_name,0),5)),"In Decimal Degrees",INDEX(Sites,MATCH(C48,Site_name,0),5))</f>
        <v>In Decimal Degrees</v>
      </c>
      <c r="D57" s="69" t="str">
        <f t="shared" si="2"/>
        <v>In Decimal Degrees</v>
      </c>
      <c r="E57" s="69" t="str">
        <f t="shared" si="2"/>
        <v>In Decimal Degrees</v>
      </c>
      <c r="F57" s="69" t="str">
        <f t="shared" si="2"/>
        <v>In Decimal Degrees</v>
      </c>
      <c r="G57" s="69" t="str">
        <f t="shared" si="2"/>
        <v>In Decimal Degrees</v>
      </c>
      <c r="H57" s="69" t="str">
        <f t="shared" si="2"/>
        <v>In Decimal Degrees</v>
      </c>
      <c r="I57" s="69" t="str">
        <f t="shared" si="2"/>
        <v>In Decimal Degrees</v>
      </c>
      <c r="J57" s="43"/>
      <c r="K57" s="43"/>
      <c r="L57" s="43"/>
      <c r="M57" s="43"/>
      <c r="N57" s="43"/>
      <c r="O57" s="43"/>
      <c r="P57" s="43"/>
      <c r="Q57" s="43"/>
    </row>
    <row r="58" spans="1:17" ht="12.75">
      <c r="A58" s="26" t="s">
        <v>85</v>
      </c>
      <c r="B58" s="69">
        <v>741</v>
      </c>
      <c r="C58" s="69" t="str">
        <f aca="true" t="shared" si="3" ref="C58:I58">IF(ISNA(INDEX(Sites,MATCH(C48,Site_name,0),6)),"In Meters",IF(ISBLANK(INDEX(Sites,MATCH(C48,Site_name,0),6)),"",INDEX(Sites,MATCH(C48,Site_name,0),6)))</f>
        <v>In Meters</v>
      </c>
      <c r="D58" s="69" t="str">
        <f t="shared" si="3"/>
        <v>In Meters</v>
      </c>
      <c r="E58" s="69" t="str">
        <f t="shared" si="3"/>
        <v>In Meters</v>
      </c>
      <c r="F58" s="69" t="str">
        <f t="shared" si="3"/>
        <v>In Meters</v>
      </c>
      <c r="G58" s="69" t="str">
        <f t="shared" si="3"/>
        <v>In Meters</v>
      </c>
      <c r="H58" s="69" t="str">
        <f t="shared" si="3"/>
        <v>In Meters</v>
      </c>
      <c r="I58" s="69" t="str">
        <f t="shared" si="3"/>
        <v>In Meters</v>
      </c>
      <c r="J58" s="43"/>
      <c r="K58" s="43"/>
      <c r="L58" s="43"/>
      <c r="M58" s="43"/>
      <c r="N58" s="43"/>
      <c r="O58" s="43"/>
      <c r="P58" s="43"/>
      <c r="Q58" s="43"/>
    </row>
    <row r="59" spans="1:9" ht="12.75">
      <c r="A59" s="26" t="s">
        <v>343</v>
      </c>
      <c r="B59" s="68" t="str">
        <f aca="true" t="shared" si="4" ref="B59:I59">IF(ISNUMBER(B$56),HYPERLINK("http://maps.google.com/maps?q="&amp;B56&amp;","&amp;B57,"View on Google Map"),"")</f>
        <v>View on Google Map</v>
      </c>
      <c r="C59" s="68">
        <f t="shared" si="4"/>
      </c>
      <c r="D59" s="68">
        <f t="shared" si="4"/>
      </c>
      <c r="E59" s="68">
        <f t="shared" si="4"/>
      </c>
      <c r="F59" s="68">
        <f t="shared" si="4"/>
      </c>
      <c r="G59" s="68">
        <f t="shared" si="4"/>
      </c>
      <c r="H59" s="68">
        <f t="shared" si="4"/>
      </c>
      <c r="I59" s="68">
        <f t="shared" si="4"/>
      </c>
    </row>
    <row r="60" spans="1:4" ht="12.75">
      <c r="A60" s="16"/>
      <c r="B60" s="52"/>
      <c r="C60" s="52"/>
      <c r="D60" s="52"/>
    </row>
    <row r="61" spans="1:3" ht="25.5">
      <c r="A61" s="24" t="s">
        <v>72</v>
      </c>
      <c r="B61" s="52"/>
      <c r="C61" s="67"/>
    </row>
    <row r="62" spans="1:3" ht="12.75">
      <c r="A62" s="25" t="s">
        <v>73</v>
      </c>
      <c r="B62" s="41"/>
      <c r="C62" s="43" t="s">
        <v>0</v>
      </c>
    </row>
    <row r="63" ht="12.75">
      <c r="A63" s="66"/>
    </row>
    <row r="64" spans="1:4" ht="25.5">
      <c r="A64" s="24" t="s">
        <v>88</v>
      </c>
      <c r="B64" s="24" t="s">
        <v>1651</v>
      </c>
      <c r="C64" s="24" t="s">
        <v>1652</v>
      </c>
      <c r="D64" s="24" t="s">
        <v>1653</v>
      </c>
    </row>
    <row r="65" spans="1:4" ht="12.75">
      <c r="A65" s="23" t="s">
        <v>161</v>
      </c>
      <c r="B65" s="41" t="s">
        <v>1655</v>
      </c>
      <c r="C65" s="41" t="s">
        <v>324</v>
      </c>
      <c r="D65" s="41"/>
    </row>
    <row r="66" spans="1:2" ht="12.75">
      <c r="A66" s="16"/>
      <c r="B66" s="52"/>
    </row>
    <row r="67" spans="1:2" s="54" customFormat="1" ht="15">
      <c r="A67" s="53"/>
      <c r="B67" s="22"/>
    </row>
    <row r="68" spans="1:2" ht="15">
      <c r="A68" s="15" t="s">
        <v>163</v>
      </c>
      <c r="B68" s="21"/>
    </row>
    <row r="69" s="54" customFormat="1" ht="12.75">
      <c r="A69" s="65"/>
    </row>
    <row r="70" spans="1:2" s="54" customFormat="1" ht="12.75">
      <c r="A70" s="53"/>
      <c r="B70" s="64"/>
    </row>
    <row r="71" s="54" customFormat="1" ht="12.75">
      <c r="A71" s="53"/>
    </row>
    <row r="72" s="54" customFormat="1" ht="12.75">
      <c r="A72" s="53"/>
    </row>
    <row r="73" s="54" customFormat="1" ht="12.75">
      <c r="A73" s="53"/>
    </row>
    <row r="74" s="54" customFormat="1" ht="12.75">
      <c r="A74" s="53"/>
    </row>
    <row r="75" s="54" customFormat="1" ht="12.75">
      <c r="A75" s="53"/>
    </row>
    <row r="76" s="54" customFormat="1" ht="12.75">
      <c r="A76" s="53"/>
    </row>
    <row r="77" s="54" customFormat="1" ht="12.75">
      <c r="A77" s="53"/>
    </row>
    <row r="78" s="54" customFormat="1" ht="12.75">
      <c r="A78" s="53"/>
    </row>
    <row r="79" s="54" customFormat="1" ht="12.75">
      <c r="A79" s="53"/>
    </row>
    <row r="80" s="54" customFormat="1" ht="12.75">
      <c r="A80" s="53"/>
    </row>
    <row r="81" s="54" customFormat="1" ht="12.75">
      <c r="A81" s="53"/>
    </row>
    <row r="82" s="54" customFormat="1" ht="12.75">
      <c r="A82" s="53"/>
    </row>
    <row r="83" s="54" customFormat="1" ht="12.75">
      <c r="A83" s="53"/>
    </row>
    <row r="84" s="54" customFormat="1" ht="12.75">
      <c r="A84" s="53"/>
    </row>
    <row r="85" s="54" customFormat="1" ht="12.75">
      <c r="A85" s="53"/>
    </row>
    <row r="86" s="54" customFormat="1" ht="12.75">
      <c r="A86" s="53"/>
    </row>
    <row r="87" s="54" customFormat="1" ht="12.75">
      <c r="A87" s="53"/>
    </row>
    <row r="88" s="54" customFormat="1" ht="12.75">
      <c r="A88" s="53"/>
    </row>
    <row r="89" s="54" customFormat="1" ht="12.75">
      <c r="A89" s="53"/>
    </row>
    <row r="90" s="54" customFormat="1" ht="12.75">
      <c r="A90" s="53"/>
    </row>
    <row r="91" s="54" customFormat="1" ht="12.75">
      <c r="A91" s="53"/>
    </row>
    <row r="92" s="54" customFormat="1" ht="12.75">
      <c r="A92" s="53"/>
    </row>
    <row r="93" spans="1:2" s="54" customFormat="1" ht="12.75">
      <c r="A93" s="53"/>
      <c r="B93" s="60"/>
    </row>
    <row r="94" spans="1:2" s="54" customFormat="1" ht="12.75">
      <c r="A94" s="53"/>
      <c r="B94" s="60"/>
    </row>
    <row r="95" spans="1:2" s="54" customFormat="1" ht="12.75">
      <c r="A95" s="53"/>
      <c r="B95" s="60"/>
    </row>
    <row r="96" spans="1:10" s="62" customFormat="1" ht="12.75">
      <c r="A96" s="53"/>
      <c r="B96" s="60"/>
      <c r="C96" s="54"/>
      <c r="D96" s="54"/>
      <c r="E96" s="54"/>
      <c r="F96" s="54"/>
      <c r="G96" s="54"/>
      <c r="H96" s="54"/>
      <c r="I96" s="54"/>
      <c r="J96" s="63"/>
    </row>
    <row r="97" spans="1:2" s="54" customFormat="1" ht="12.75">
      <c r="A97" s="53"/>
      <c r="B97" s="60"/>
    </row>
    <row r="98" spans="1:2" s="54" customFormat="1" ht="12.75">
      <c r="A98" s="53"/>
      <c r="B98" s="60"/>
    </row>
    <row r="99" spans="1:2" s="54" customFormat="1" ht="12.75">
      <c r="A99" s="53"/>
      <c r="B99" s="60"/>
    </row>
    <row r="100" spans="1:2" s="54" customFormat="1" ht="12.75">
      <c r="A100" s="53"/>
      <c r="B100" s="60"/>
    </row>
    <row r="101" spans="1:2" s="54" customFormat="1" ht="12.75">
      <c r="A101" s="53"/>
      <c r="B101" s="60"/>
    </row>
    <row r="102" spans="1:2" s="54" customFormat="1" ht="12.75">
      <c r="A102" s="53"/>
      <c r="B102" s="60"/>
    </row>
    <row r="103" spans="1:2" s="54" customFormat="1" ht="12.75">
      <c r="A103" s="53"/>
      <c r="B103" s="60"/>
    </row>
    <row r="104" spans="1:2" s="54" customFormat="1" ht="12.75">
      <c r="A104" s="53"/>
      <c r="B104" s="60"/>
    </row>
    <row r="105" spans="1:2" s="54" customFormat="1" ht="12.75">
      <c r="A105" s="53"/>
      <c r="B105" s="60"/>
    </row>
    <row r="106" spans="1:2" s="54" customFormat="1" ht="12.75">
      <c r="A106" s="53"/>
      <c r="B106" s="60"/>
    </row>
    <row r="107" spans="1:2" s="54" customFormat="1" ht="12.75">
      <c r="A107" s="53"/>
      <c r="B107" s="60"/>
    </row>
    <row r="108" spans="1:2" s="54" customFormat="1" ht="12.75">
      <c r="A108" s="53"/>
      <c r="B108" s="60"/>
    </row>
    <row r="109" spans="1:2" s="54" customFormat="1" ht="12.75">
      <c r="A109" s="53"/>
      <c r="B109" s="61"/>
    </row>
    <row r="110" spans="1:2" s="54" customFormat="1" ht="13.5" thickBot="1">
      <c r="A110" s="53"/>
      <c r="B110" s="60"/>
    </row>
    <row r="111" spans="1:2" s="54" customFormat="1" ht="13.5" thickBot="1">
      <c r="A111" s="20" t="s">
        <v>84</v>
      </c>
      <c r="B111" s="59"/>
    </row>
    <row r="112" spans="1:3" s="54" customFormat="1" ht="12.75">
      <c r="A112" s="19" t="s">
        <v>2</v>
      </c>
      <c r="B112" s="58"/>
      <c r="C112" s="57"/>
    </row>
    <row r="113" spans="1:3" s="54" customFormat="1" ht="12.75">
      <c r="A113" s="18" t="s">
        <v>81</v>
      </c>
      <c r="B113" s="56"/>
      <c r="C113" s="55"/>
    </row>
    <row r="114" spans="1:2" s="54" customFormat="1" ht="12.75">
      <c r="A114" s="6" t="s">
        <v>82</v>
      </c>
      <c r="B114" s="44"/>
    </row>
    <row r="115" spans="1:2" s="54" customFormat="1" ht="12.75">
      <c r="A115" s="17" t="s">
        <v>83</v>
      </c>
      <c r="B115" s="44"/>
    </row>
    <row r="116" spans="1:2" s="54" customFormat="1" ht="12.75">
      <c r="A116" s="6"/>
      <c r="B116" s="44"/>
    </row>
    <row r="117" spans="1:2" s="54" customFormat="1" ht="12.75">
      <c r="A117" s="6"/>
      <c r="B117" s="44"/>
    </row>
    <row r="118" spans="1:2" s="54" customFormat="1" ht="12.75">
      <c r="A118" s="6"/>
      <c r="B118" s="44"/>
    </row>
    <row r="119" spans="1:4" ht="12.75">
      <c r="A119" s="53"/>
      <c r="C119" s="16"/>
      <c r="D119" s="52"/>
    </row>
    <row r="120" spans="1:4" ht="12.75">
      <c r="A120" s="53"/>
      <c r="C120" s="16"/>
      <c r="D120" s="52"/>
    </row>
    <row r="121" spans="1:4" ht="12.75">
      <c r="A121" s="53"/>
      <c r="C121" s="16"/>
      <c r="D121" s="52"/>
    </row>
    <row r="122" spans="1:11" ht="25.5">
      <c r="A122" s="15" t="s">
        <v>25</v>
      </c>
      <c r="K122" s="2" t="s">
        <v>15</v>
      </c>
    </row>
    <row r="123" spans="1:14" ht="27.75" customHeight="1">
      <c r="A123" s="50" t="s">
        <v>26</v>
      </c>
      <c r="B123" s="50" t="s">
        <v>27</v>
      </c>
      <c r="C123" s="50" t="s">
        <v>321</v>
      </c>
      <c r="D123" s="51" t="s">
        <v>28</v>
      </c>
      <c r="E123" s="50" t="s">
        <v>30</v>
      </c>
      <c r="F123" s="50" t="s">
        <v>89</v>
      </c>
      <c r="G123" s="50" t="s">
        <v>31</v>
      </c>
      <c r="H123" s="11"/>
      <c r="I123" s="11"/>
      <c r="K123" s="3" t="s">
        <v>238</v>
      </c>
      <c r="L123" s="3" t="s">
        <v>32</v>
      </c>
      <c r="M123" s="3" t="s">
        <v>29</v>
      </c>
      <c r="N123" s="3" t="s">
        <v>33</v>
      </c>
    </row>
    <row r="124" spans="1:13" ht="38.25">
      <c r="A124" s="47" t="s">
        <v>315</v>
      </c>
      <c r="B124" s="46" t="s">
        <v>1638</v>
      </c>
      <c r="C124" s="46" t="s">
        <v>14</v>
      </c>
      <c r="D124" s="46"/>
      <c r="E124" s="46"/>
      <c r="F124" s="46"/>
      <c r="G124" s="46"/>
      <c r="H124" s="48"/>
      <c r="I124" s="48"/>
      <c r="L124" s="42" t="s">
        <v>164</v>
      </c>
      <c r="M124" s="10"/>
    </row>
    <row r="125" spans="1:14" ht="89.25">
      <c r="A125" s="47" t="s">
        <v>316</v>
      </c>
      <c r="B125" s="46" t="s">
        <v>1643</v>
      </c>
      <c r="C125" s="46" t="s">
        <v>14</v>
      </c>
      <c r="D125" s="46"/>
      <c r="E125" s="46"/>
      <c r="F125" s="46"/>
      <c r="G125" s="46"/>
      <c r="H125" s="48"/>
      <c r="I125" s="48"/>
      <c r="K125" s="42" t="s">
        <v>239</v>
      </c>
      <c r="L125" s="42" t="s">
        <v>34</v>
      </c>
      <c r="M125" s="42" t="s">
        <v>14</v>
      </c>
      <c r="N125" s="42" t="s">
        <v>75</v>
      </c>
    </row>
    <row r="126" spans="1:14" ht="12.75">
      <c r="A126" s="47" t="s">
        <v>196</v>
      </c>
      <c r="B126" s="46" t="s">
        <v>1644</v>
      </c>
      <c r="C126" s="46" t="s">
        <v>34</v>
      </c>
      <c r="D126" s="46"/>
      <c r="E126" s="46" t="s">
        <v>1632</v>
      </c>
      <c r="F126" s="46"/>
      <c r="G126" s="46"/>
      <c r="H126" s="48"/>
      <c r="I126" s="48"/>
      <c r="K126" s="42" t="s">
        <v>68</v>
      </c>
      <c r="L126" s="42" t="s">
        <v>36</v>
      </c>
      <c r="M126" s="42" t="s">
        <v>282</v>
      </c>
      <c r="N126" s="42" t="s">
        <v>35</v>
      </c>
    </row>
    <row r="127" spans="1:14" ht="12.75">
      <c r="A127" s="47" t="s">
        <v>317</v>
      </c>
      <c r="B127" s="46" t="s">
        <v>314</v>
      </c>
      <c r="C127" s="46" t="s">
        <v>14</v>
      </c>
      <c r="D127" s="46"/>
      <c r="E127" s="46"/>
      <c r="F127" s="46"/>
      <c r="G127" s="46"/>
      <c r="H127" s="48"/>
      <c r="I127" s="48"/>
      <c r="K127" s="42" t="s">
        <v>65</v>
      </c>
      <c r="L127" s="42" t="s">
        <v>37</v>
      </c>
      <c r="M127" s="42" t="s">
        <v>34</v>
      </c>
      <c r="N127" s="42" t="s">
        <v>3</v>
      </c>
    </row>
    <row r="128" spans="1:14" ht="25.5">
      <c r="A128" s="47" t="s">
        <v>318</v>
      </c>
      <c r="B128" s="46" t="s">
        <v>1645</v>
      </c>
      <c r="C128" s="46" t="s">
        <v>14</v>
      </c>
      <c r="D128" s="46"/>
      <c r="E128" s="46"/>
      <c r="F128" s="46"/>
      <c r="G128" s="46"/>
      <c r="H128" s="48"/>
      <c r="I128" s="48"/>
      <c r="K128" s="42" t="s">
        <v>66</v>
      </c>
      <c r="L128" s="42" t="s">
        <v>39</v>
      </c>
      <c r="N128" s="42" t="s">
        <v>38</v>
      </c>
    </row>
    <row r="129" spans="1:14" ht="12.75">
      <c r="A129" s="47" t="s">
        <v>319</v>
      </c>
      <c r="B129" s="46" t="s">
        <v>1633</v>
      </c>
      <c r="C129" s="46" t="s">
        <v>282</v>
      </c>
      <c r="D129" s="46" t="s">
        <v>200</v>
      </c>
      <c r="E129" s="46"/>
      <c r="F129" s="46"/>
      <c r="G129" s="46" t="s">
        <v>1639</v>
      </c>
      <c r="H129" s="48"/>
      <c r="I129" s="48"/>
      <c r="K129" s="42" t="s">
        <v>67</v>
      </c>
      <c r="L129" s="42" t="s">
        <v>197</v>
      </c>
      <c r="N129" s="42" t="s">
        <v>40</v>
      </c>
    </row>
    <row r="130" spans="1:14" ht="12.75">
      <c r="A130" s="47" t="s">
        <v>320</v>
      </c>
      <c r="B130" s="46" t="s">
        <v>1634</v>
      </c>
      <c r="C130" s="46" t="s">
        <v>282</v>
      </c>
      <c r="D130" s="46" t="s">
        <v>243</v>
      </c>
      <c r="E130" s="46"/>
      <c r="F130" s="46"/>
      <c r="G130" s="46" t="s">
        <v>1639</v>
      </c>
      <c r="H130" s="48"/>
      <c r="I130" s="48"/>
      <c r="N130" s="42" t="s">
        <v>198</v>
      </c>
    </row>
    <row r="131" spans="1:14" ht="12.75">
      <c r="A131" s="47"/>
      <c r="B131" s="46"/>
      <c r="C131" s="46"/>
      <c r="D131" s="46"/>
      <c r="E131" s="46"/>
      <c r="F131" s="46"/>
      <c r="G131" s="46"/>
      <c r="H131" s="48"/>
      <c r="I131" s="48"/>
      <c r="N131" s="42" t="s">
        <v>4</v>
      </c>
    </row>
    <row r="132" spans="1:14" ht="12.75">
      <c r="A132" s="47"/>
      <c r="B132" s="46"/>
      <c r="C132" s="46"/>
      <c r="D132" s="46"/>
      <c r="E132" s="46"/>
      <c r="F132" s="46"/>
      <c r="G132" s="46"/>
      <c r="H132" s="48"/>
      <c r="I132" s="48"/>
      <c r="N132" s="42" t="s">
        <v>5</v>
      </c>
    </row>
    <row r="133" spans="1:14" ht="12.75">
      <c r="A133" s="47"/>
      <c r="B133" s="46"/>
      <c r="C133" s="46"/>
      <c r="D133" s="46"/>
      <c r="E133" s="46"/>
      <c r="F133" s="46"/>
      <c r="G133" s="46"/>
      <c r="H133" s="48"/>
      <c r="I133" s="48"/>
      <c r="N133" s="42" t="s">
        <v>6</v>
      </c>
    </row>
    <row r="134" spans="1:14" ht="12.75">
      <c r="A134" s="47"/>
      <c r="B134" s="46"/>
      <c r="C134" s="46"/>
      <c r="D134" s="46"/>
      <c r="E134" s="46"/>
      <c r="F134" s="46"/>
      <c r="G134" s="46"/>
      <c r="H134" s="48"/>
      <c r="I134" s="48"/>
      <c r="N134" s="42" t="s">
        <v>7</v>
      </c>
    </row>
    <row r="135" spans="1:14" ht="12.75">
      <c r="A135" s="47"/>
      <c r="B135" s="46"/>
      <c r="C135" s="46"/>
      <c r="D135" s="46"/>
      <c r="E135" s="46"/>
      <c r="F135" s="46"/>
      <c r="G135" s="46"/>
      <c r="H135" s="48"/>
      <c r="I135" s="48"/>
      <c r="N135" s="42" t="s">
        <v>199</v>
      </c>
    </row>
    <row r="136" spans="1:14" ht="12.75">
      <c r="A136" s="47"/>
      <c r="B136" s="46"/>
      <c r="C136" s="46"/>
      <c r="D136" s="46"/>
      <c r="E136" s="46"/>
      <c r="F136" s="46"/>
      <c r="G136" s="46"/>
      <c r="H136" s="48"/>
      <c r="I136" s="48"/>
      <c r="N136" s="42" t="s">
        <v>8</v>
      </c>
    </row>
    <row r="137" spans="1:14" ht="12.75">
      <c r="A137" s="47"/>
      <c r="B137" s="46"/>
      <c r="C137" s="46"/>
      <c r="D137" s="46"/>
      <c r="E137" s="46"/>
      <c r="F137" s="46"/>
      <c r="G137" s="46"/>
      <c r="H137" s="48"/>
      <c r="I137" s="48"/>
      <c r="N137" s="42" t="s">
        <v>9</v>
      </c>
    </row>
    <row r="138" spans="1:14" ht="12.75">
      <c r="A138" s="47"/>
      <c r="B138" s="46"/>
      <c r="C138" s="46"/>
      <c r="D138" s="46"/>
      <c r="E138" s="46"/>
      <c r="F138" s="46"/>
      <c r="G138" s="46"/>
      <c r="H138" s="48"/>
      <c r="I138" s="48"/>
      <c r="N138" s="42" t="s">
        <v>200</v>
      </c>
    </row>
    <row r="139" spans="1:14" ht="12.75">
      <c r="A139" s="47"/>
      <c r="B139" s="46"/>
      <c r="C139" s="46"/>
      <c r="D139" s="46"/>
      <c r="E139" s="46"/>
      <c r="F139" s="46"/>
      <c r="G139" s="46"/>
      <c r="H139" s="48"/>
      <c r="I139" s="48"/>
      <c r="N139" s="42" t="s">
        <v>76</v>
      </c>
    </row>
    <row r="140" spans="1:14" ht="12.75">
      <c r="A140" s="47"/>
      <c r="B140" s="46"/>
      <c r="C140" s="46"/>
      <c r="D140" s="46"/>
      <c r="E140" s="46"/>
      <c r="F140" s="46"/>
      <c r="G140" s="46"/>
      <c r="H140" s="48"/>
      <c r="I140" s="48"/>
      <c r="N140" s="42" t="s">
        <v>201</v>
      </c>
    </row>
    <row r="141" spans="1:14" ht="12.75">
      <c r="A141" s="47"/>
      <c r="B141" s="46"/>
      <c r="C141" s="46"/>
      <c r="D141" s="46"/>
      <c r="E141" s="46"/>
      <c r="F141" s="46"/>
      <c r="G141" s="46"/>
      <c r="H141" s="48"/>
      <c r="I141" s="48"/>
      <c r="N141" s="42" t="s">
        <v>111</v>
      </c>
    </row>
    <row r="142" spans="1:14" ht="12.75">
      <c r="A142" s="47"/>
      <c r="B142" s="46"/>
      <c r="C142" s="46"/>
      <c r="D142" s="46"/>
      <c r="E142" s="46"/>
      <c r="F142" s="46"/>
      <c r="G142" s="46"/>
      <c r="H142" s="48"/>
      <c r="I142" s="48"/>
      <c r="N142" s="42" t="s">
        <v>112</v>
      </c>
    </row>
    <row r="143" spans="1:14" ht="12.75">
      <c r="A143" s="47"/>
      <c r="B143" s="46"/>
      <c r="C143" s="46"/>
      <c r="D143" s="46"/>
      <c r="E143" s="46"/>
      <c r="F143" s="46"/>
      <c r="G143" s="46"/>
      <c r="H143" s="48"/>
      <c r="I143" s="48"/>
      <c r="N143" s="42" t="s">
        <v>202</v>
      </c>
    </row>
    <row r="144" spans="1:14" ht="12.75">
      <c r="A144" s="47"/>
      <c r="B144" s="46"/>
      <c r="C144" s="46"/>
      <c r="D144" s="46"/>
      <c r="E144" s="46"/>
      <c r="F144" s="46"/>
      <c r="G144" s="46"/>
      <c r="H144" s="48"/>
      <c r="I144" s="48"/>
      <c r="N144" s="42" t="s">
        <v>113</v>
      </c>
    </row>
    <row r="145" spans="1:14" ht="12.75">
      <c r="A145" s="47"/>
      <c r="B145" s="46"/>
      <c r="C145" s="46"/>
      <c r="D145" s="46"/>
      <c r="E145" s="46"/>
      <c r="F145" s="46"/>
      <c r="G145" s="46"/>
      <c r="H145" s="48"/>
      <c r="I145" s="48"/>
      <c r="N145" s="42" t="s">
        <v>114</v>
      </c>
    </row>
    <row r="146" spans="1:14" ht="12.75">
      <c r="A146" s="47"/>
      <c r="B146" s="46"/>
      <c r="C146" s="46"/>
      <c r="D146" s="46"/>
      <c r="E146" s="46"/>
      <c r="F146" s="46"/>
      <c r="G146" s="46"/>
      <c r="H146" s="48"/>
      <c r="I146" s="48"/>
      <c r="N146" s="42" t="s">
        <v>115</v>
      </c>
    </row>
    <row r="147" spans="1:14" ht="12.75">
      <c r="A147" s="47"/>
      <c r="B147" s="46"/>
      <c r="C147" s="46"/>
      <c r="D147" s="46"/>
      <c r="E147" s="46"/>
      <c r="F147" s="46"/>
      <c r="G147" s="46"/>
      <c r="H147" s="48"/>
      <c r="I147" s="48"/>
      <c r="N147" s="42" t="s">
        <v>116</v>
      </c>
    </row>
    <row r="148" spans="1:14" ht="12.75">
      <c r="A148" s="47"/>
      <c r="B148" s="46"/>
      <c r="C148" s="46"/>
      <c r="D148" s="46"/>
      <c r="E148" s="46"/>
      <c r="F148" s="46"/>
      <c r="G148" s="46"/>
      <c r="H148" s="48"/>
      <c r="I148" s="48"/>
      <c r="N148" s="42" t="s">
        <v>77</v>
      </c>
    </row>
    <row r="149" spans="1:14" ht="12.75">
      <c r="A149" s="47"/>
      <c r="B149" s="46"/>
      <c r="C149" s="46"/>
      <c r="D149" s="46"/>
      <c r="E149" s="46"/>
      <c r="F149" s="46"/>
      <c r="G149" s="46"/>
      <c r="H149" s="48"/>
      <c r="I149" s="48"/>
      <c r="N149" s="42" t="s">
        <v>78</v>
      </c>
    </row>
    <row r="150" spans="1:14" ht="12.75">
      <c r="A150" s="47"/>
      <c r="B150" s="46"/>
      <c r="C150" s="46"/>
      <c r="D150" s="46"/>
      <c r="E150" s="46"/>
      <c r="F150" s="46"/>
      <c r="G150" s="46"/>
      <c r="H150" s="48"/>
      <c r="I150" s="48"/>
      <c r="N150" s="42" t="s">
        <v>203</v>
      </c>
    </row>
    <row r="151" spans="1:14" ht="12.75">
      <c r="A151" s="47"/>
      <c r="B151" s="46"/>
      <c r="C151" s="46"/>
      <c r="D151" s="46"/>
      <c r="E151" s="46"/>
      <c r="F151" s="46"/>
      <c r="G151" s="46"/>
      <c r="H151" s="48"/>
      <c r="I151" s="48"/>
      <c r="N151" s="42" t="s">
        <v>204</v>
      </c>
    </row>
    <row r="152" spans="1:14" ht="12.75">
      <c r="A152" s="47"/>
      <c r="B152" s="46"/>
      <c r="C152" s="46"/>
      <c r="D152" s="46"/>
      <c r="E152" s="46"/>
      <c r="F152" s="46"/>
      <c r="G152" s="46"/>
      <c r="H152" s="48"/>
      <c r="I152" s="48"/>
      <c r="N152" s="42" t="s">
        <v>205</v>
      </c>
    </row>
    <row r="153" spans="1:14" ht="12.75">
      <c r="A153" s="47"/>
      <c r="B153" s="46"/>
      <c r="C153" s="46"/>
      <c r="D153" s="46"/>
      <c r="E153" s="46"/>
      <c r="F153" s="46"/>
      <c r="G153" s="46"/>
      <c r="H153" s="48"/>
      <c r="I153" s="48"/>
      <c r="N153" s="42" t="s">
        <v>206</v>
      </c>
    </row>
    <row r="154" spans="1:14" ht="12.75">
      <c r="A154" s="47"/>
      <c r="B154" s="46"/>
      <c r="C154" s="46"/>
      <c r="D154" s="46"/>
      <c r="E154" s="46"/>
      <c r="F154" s="46"/>
      <c r="G154" s="46"/>
      <c r="H154" s="48"/>
      <c r="I154" s="48"/>
      <c r="N154" s="42" t="s">
        <v>207</v>
      </c>
    </row>
    <row r="155" spans="1:14" ht="12.75">
      <c r="A155" s="47"/>
      <c r="B155" s="46"/>
      <c r="C155" s="46"/>
      <c r="D155" s="46"/>
      <c r="E155" s="46"/>
      <c r="F155" s="46"/>
      <c r="G155" s="46"/>
      <c r="H155" s="48"/>
      <c r="I155" s="48"/>
      <c r="N155" s="42" t="s">
        <v>208</v>
      </c>
    </row>
    <row r="156" spans="1:14" ht="12.75">
      <c r="A156" s="47"/>
      <c r="B156" s="46"/>
      <c r="C156" s="46"/>
      <c r="D156" s="46"/>
      <c r="E156" s="46"/>
      <c r="F156" s="46"/>
      <c r="G156" s="46"/>
      <c r="H156" s="48"/>
      <c r="I156" s="48"/>
      <c r="N156" s="42" t="s">
        <v>117</v>
      </c>
    </row>
    <row r="157" spans="1:14" ht="12.75">
      <c r="A157" s="47"/>
      <c r="B157" s="46"/>
      <c r="C157" s="46"/>
      <c r="D157" s="46"/>
      <c r="E157" s="46"/>
      <c r="F157" s="46"/>
      <c r="G157" s="46"/>
      <c r="H157" s="48"/>
      <c r="I157" s="48"/>
      <c r="N157" s="42" t="s">
        <v>209</v>
      </c>
    </row>
    <row r="158" spans="1:14" ht="12.75">
      <c r="A158" s="47"/>
      <c r="B158" s="46"/>
      <c r="C158" s="46"/>
      <c r="D158" s="46"/>
      <c r="E158" s="46"/>
      <c r="F158" s="46"/>
      <c r="G158" s="46"/>
      <c r="H158" s="48"/>
      <c r="I158" s="48"/>
      <c r="N158" s="42" t="s">
        <v>342</v>
      </c>
    </row>
    <row r="159" spans="1:14" ht="12.75">
      <c r="A159" s="47"/>
      <c r="B159" s="46"/>
      <c r="C159" s="46"/>
      <c r="D159" s="46"/>
      <c r="E159" s="46"/>
      <c r="F159" s="46"/>
      <c r="G159" s="46"/>
      <c r="H159" s="48"/>
      <c r="I159" s="48"/>
      <c r="N159" s="42" t="s">
        <v>118</v>
      </c>
    </row>
    <row r="160" spans="1:14" ht="12.75">
      <c r="A160" s="47"/>
      <c r="B160" s="46"/>
      <c r="C160" s="46"/>
      <c r="D160" s="46"/>
      <c r="E160" s="46"/>
      <c r="F160" s="46"/>
      <c r="G160" s="46"/>
      <c r="H160" s="48"/>
      <c r="I160" s="48"/>
      <c r="N160" s="42" t="s">
        <v>119</v>
      </c>
    </row>
    <row r="161" spans="1:14" ht="12.75">
      <c r="A161" s="47"/>
      <c r="B161" s="46"/>
      <c r="C161" s="46"/>
      <c r="D161" s="46"/>
      <c r="E161" s="46"/>
      <c r="F161" s="46"/>
      <c r="G161" s="46"/>
      <c r="H161" s="48"/>
      <c r="I161" s="48"/>
      <c r="N161" s="42" t="s">
        <v>308</v>
      </c>
    </row>
    <row r="162" spans="1:14" ht="12.75">
      <c r="A162" s="47"/>
      <c r="B162" s="46"/>
      <c r="C162" s="46"/>
      <c r="D162" s="46"/>
      <c r="E162" s="46"/>
      <c r="F162" s="46"/>
      <c r="G162" s="46"/>
      <c r="H162" s="48"/>
      <c r="I162" s="48"/>
      <c r="N162" s="42" t="s">
        <v>309</v>
      </c>
    </row>
    <row r="163" spans="1:14" ht="12.75">
      <c r="A163" s="47"/>
      <c r="B163" s="46"/>
      <c r="C163" s="46"/>
      <c r="D163" s="46"/>
      <c r="E163" s="46"/>
      <c r="F163" s="46"/>
      <c r="G163" s="46"/>
      <c r="H163" s="48"/>
      <c r="I163" s="48"/>
      <c r="N163" s="42" t="s">
        <v>310</v>
      </c>
    </row>
    <row r="164" spans="1:14" ht="12.75">
      <c r="A164" s="47"/>
      <c r="B164" s="46"/>
      <c r="C164" s="46"/>
      <c r="D164" s="46"/>
      <c r="E164" s="46"/>
      <c r="F164" s="46"/>
      <c r="G164" s="46"/>
      <c r="H164" s="48"/>
      <c r="I164" s="48"/>
      <c r="N164" s="42" t="s">
        <v>311</v>
      </c>
    </row>
    <row r="165" spans="1:14" ht="12.75">
      <c r="A165" s="47"/>
      <c r="B165" s="46"/>
      <c r="C165" s="46"/>
      <c r="D165" s="46"/>
      <c r="E165" s="46"/>
      <c r="F165" s="46"/>
      <c r="G165" s="46"/>
      <c r="H165" s="48"/>
      <c r="I165" s="48"/>
      <c r="N165" s="42" t="s">
        <v>312</v>
      </c>
    </row>
    <row r="166" spans="1:14" ht="12.75">
      <c r="A166" s="47"/>
      <c r="B166" s="46"/>
      <c r="C166" s="46"/>
      <c r="D166" s="46"/>
      <c r="E166" s="46"/>
      <c r="F166" s="46"/>
      <c r="G166" s="46"/>
      <c r="H166" s="48"/>
      <c r="I166" s="48"/>
      <c r="N166" s="42" t="s">
        <v>313</v>
      </c>
    </row>
    <row r="167" spans="1:14" ht="12.75">
      <c r="A167" s="47"/>
      <c r="B167" s="46"/>
      <c r="C167" s="46"/>
      <c r="D167" s="46"/>
      <c r="E167" s="46"/>
      <c r="F167" s="46"/>
      <c r="G167" s="46"/>
      <c r="H167" s="48"/>
      <c r="I167" s="48"/>
      <c r="N167" s="42" t="s">
        <v>165</v>
      </c>
    </row>
    <row r="168" spans="1:14" ht="12.75">
      <c r="A168" s="47"/>
      <c r="B168" s="46"/>
      <c r="C168" s="46"/>
      <c r="D168" s="46"/>
      <c r="E168" s="46"/>
      <c r="F168" s="46"/>
      <c r="G168" s="46"/>
      <c r="H168" s="48"/>
      <c r="I168" s="48"/>
      <c r="N168" s="42" t="s">
        <v>166</v>
      </c>
    </row>
    <row r="169" spans="1:14" ht="12.75">
      <c r="A169" s="47"/>
      <c r="B169" s="46"/>
      <c r="C169" s="46"/>
      <c r="D169" s="46"/>
      <c r="E169" s="46"/>
      <c r="F169" s="46"/>
      <c r="G169" s="46"/>
      <c r="H169" s="48"/>
      <c r="I169" s="48"/>
      <c r="N169" s="42" t="s">
        <v>167</v>
      </c>
    </row>
    <row r="170" spans="1:14" ht="12.75">
      <c r="A170" s="47"/>
      <c r="B170" s="46"/>
      <c r="C170" s="46"/>
      <c r="D170" s="46"/>
      <c r="E170" s="46"/>
      <c r="F170" s="46"/>
      <c r="G170" s="46"/>
      <c r="H170" s="48"/>
      <c r="I170" s="48"/>
      <c r="N170" s="42" t="s">
        <v>168</v>
      </c>
    </row>
    <row r="171" spans="1:14" ht="12.75">
      <c r="A171" s="47"/>
      <c r="B171" s="46"/>
      <c r="C171" s="46"/>
      <c r="D171" s="46"/>
      <c r="E171" s="46"/>
      <c r="F171" s="46"/>
      <c r="G171" s="46"/>
      <c r="H171" s="48"/>
      <c r="I171" s="48"/>
      <c r="N171" s="42" t="s">
        <v>169</v>
      </c>
    </row>
    <row r="172" spans="1:14" ht="12.75">
      <c r="A172" s="47"/>
      <c r="B172" s="46"/>
      <c r="C172" s="46"/>
      <c r="D172" s="46"/>
      <c r="E172" s="46"/>
      <c r="F172" s="46"/>
      <c r="G172" s="46"/>
      <c r="H172" s="48"/>
      <c r="I172" s="48"/>
      <c r="N172" s="42" t="s">
        <v>170</v>
      </c>
    </row>
    <row r="173" spans="1:14" ht="12.75">
      <c r="A173" s="47"/>
      <c r="B173" s="46"/>
      <c r="C173" s="46"/>
      <c r="D173" s="46"/>
      <c r="E173" s="46"/>
      <c r="F173" s="46"/>
      <c r="G173" s="46"/>
      <c r="H173" s="48"/>
      <c r="I173" s="48"/>
      <c r="N173" s="42" t="s">
        <v>171</v>
      </c>
    </row>
    <row r="174" spans="1:14" ht="12.75">
      <c r="A174" s="47"/>
      <c r="B174" s="46"/>
      <c r="C174" s="46"/>
      <c r="D174" s="46"/>
      <c r="E174" s="46"/>
      <c r="F174" s="46"/>
      <c r="G174" s="46"/>
      <c r="H174" s="48"/>
      <c r="I174" s="48"/>
      <c r="N174" s="42" t="s">
        <v>210</v>
      </c>
    </row>
    <row r="175" spans="1:14" ht="12.75">
      <c r="A175" s="47"/>
      <c r="B175" s="46"/>
      <c r="C175" s="46"/>
      <c r="D175" s="46"/>
      <c r="E175" s="46"/>
      <c r="F175" s="46"/>
      <c r="G175" s="46"/>
      <c r="H175" s="48"/>
      <c r="I175" s="48"/>
      <c r="N175" s="42" t="s">
        <v>172</v>
      </c>
    </row>
    <row r="176" spans="1:14" ht="12.75">
      <c r="A176" s="47"/>
      <c r="B176" s="46"/>
      <c r="C176" s="46"/>
      <c r="D176" s="46"/>
      <c r="E176" s="46"/>
      <c r="F176" s="46"/>
      <c r="G176" s="46"/>
      <c r="H176" s="48"/>
      <c r="I176" s="48"/>
      <c r="N176" s="42" t="s">
        <v>173</v>
      </c>
    </row>
    <row r="177" spans="1:14" ht="12.75">
      <c r="A177" s="47"/>
      <c r="B177" s="46"/>
      <c r="C177" s="46"/>
      <c r="D177" s="46"/>
      <c r="E177" s="46"/>
      <c r="F177" s="46"/>
      <c r="G177" s="46"/>
      <c r="H177" s="48"/>
      <c r="I177" s="48"/>
      <c r="N177" s="42" t="s">
        <v>79</v>
      </c>
    </row>
    <row r="178" spans="1:14" ht="12.75">
      <c r="A178" s="47"/>
      <c r="B178" s="46"/>
      <c r="C178" s="46"/>
      <c r="D178" s="46"/>
      <c r="E178" s="46"/>
      <c r="F178" s="46"/>
      <c r="G178" s="46"/>
      <c r="H178" s="48"/>
      <c r="I178" s="48"/>
      <c r="N178" s="42" t="s">
        <v>174</v>
      </c>
    </row>
    <row r="179" spans="1:14" ht="12.75">
      <c r="A179" s="47"/>
      <c r="B179" s="46"/>
      <c r="C179" s="46"/>
      <c r="D179" s="46"/>
      <c r="E179" s="46"/>
      <c r="F179" s="46"/>
      <c r="G179" s="46"/>
      <c r="H179" s="48"/>
      <c r="I179" s="48"/>
      <c r="N179" s="42" t="s">
        <v>211</v>
      </c>
    </row>
    <row r="180" spans="1:14" ht="12.75">
      <c r="A180" s="47"/>
      <c r="B180" s="46"/>
      <c r="C180" s="46"/>
      <c r="D180" s="46"/>
      <c r="E180" s="46"/>
      <c r="F180" s="46"/>
      <c r="G180" s="46"/>
      <c r="H180" s="48"/>
      <c r="I180" s="48"/>
      <c r="N180" s="42" t="s">
        <v>212</v>
      </c>
    </row>
    <row r="181" spans="1:14" ht="12.75">
      <c r="A181" s="47"/>
      <c r="B181" s="46"/>
      <c r="C181" s="46"/>
      <c r="D181" s="46"/>
      <c r="E181" s="46"/>
      <c r="F181" s="46"/>
      <c r="G181" s="46"/>
      <c r="H181" s="48"/>
      <c r="I181" s="48"/>
      <c r="N181" s="42" t="s">
        <v>213</v>
      </c>
    </row>
    <row r="182" spans="1:14" ht="12.75">
      <c r="A182" s="47"/>
      <c r="B182" s="46"/>
      <c r="C182" s="46"/>
      <c r="D182" s="46"/>
      <c r="E182" s="46"/>
      <c r="F182" s="46"/>
      <c r="G182" s="46"/>
      <c r="H182" s="48"/>
      <c r="I182" s="48"/>
      <c r="N182" s="42" t="s">
        <v>214</v>
      </c>
    </row>
    <row r="183" spans="1:14" ht="12.75">
      <c r="A183" s="47"/>
      <c r="B183" s="46"/>
      <c r="C183" s="46"/>
      <c r="D183" s="46"/>
      <c r="E183" s="46"/>
      <c r="F183" s="46"/>
      <c r="G183" s="46"/>
      <c r="H183" s="48"/>
      <c r="I183" s="48"/>
      <c r="N183" s="42" t="s">
        <v>175</v>
      </c>
    </row>
    <row r="184" spans="1:14" ht="12.75">
      <c r="A184" s="47"/>
      <c r="B184" s="46"/>
      <c r="C184" s="46"/>
      <c r="D184" s="46"/>
      <c r="E184" s="46"/>
      <c r="F184" s="46"/>
      <c r="G184" s="46"/>
      <c r="H184" s="48"/>
      <c r="I184" s="48"/>
      <c r="N184" s="42" t="s">
        <v>176</v>
      </c>
    </row>
    <row r="185" spans="1:14" ht="12.75">
      <c r="A185" s="47"/>
      <c r="B185" s="46"/>
      <c r="C185" s="46"/>
      <c r="D185" s="46"/>
      <c r="E185" s="46"/>
      <c r="F185" s="46"/>
      <c r="G185" s="46"/>
      <c r="H185" s="48"/>
      <c r="I185" s="48"/>
      <c r="N185" s="42" t="s">
        <v>177</v>
      </c>
    </row>
    <row r="186" spans="1:14" ht="12.75">
      <c r="A186" s="47"/>
      <c r="B186" s="46"/>
      <c r="C186" s="46"/>
      <c r="D186" s="46"/>
      <c r="E186" s="46"/>
      <c r="F186" s="46"/>
      <c r="G186" s="46"/>
      <c r="H186" s="48"/>
      <c r="I186" s="48"/>
      <c r="N186" s="42" t="s">
        <v>215</v>
      </c>
    </row>
    <row r="187" spans="1:14" ht="12.75">
      <c r="A187" s="47"/>
      <c r="B187" s="46"/>
      <c r="C187" s="46"/>
      <c r="D187" s="46"/>
      <c r="E187" s="46"/>
      <c r="F187" s="46"/>
      <c r="G187" s="46"/>
      <c r="H187" s="48"/>
      <c r="I187" s="48"/>
      <c r="N187" s="42" t="s">
        <v>216</v>
      </c>
    </row>
    <row r="188" spans="1:14" ht="12.75">
      <c r="A188" s="47"/>
      <c r="B188" s="46"/>
      <c r="C188" s="46"/>
      <c r="D188" s="46"/>
      <c r="E188" s="46"/>
      <c r="F188" s="46"/>
      <c r="G188" s="46"/>
      <c r="H188" s="48"/>
      <c r="I188" s="48"/>
      <c r="N188" s="42" t="s">
        <v>288</v>
      </c>
    </row>
    <row r="189" spans="1:14" ht="12.75">
      <c r="A189" s="47"/>
      <c r="B189" s="46"/>
      <c r="C189" s="46"/>
      <c r="D189" s="46"/>
      <c r="E189" s="46"/>
      <c r="F189" s="46"/>
      <c r="G189" s="46"/>
      <c r="H189" s="48"/>
      <c r="I189" s="48"/>
      <c r="N189" s="42" t="s">
        <v>289</v>
      </c>
    </row>
    <row r="190" spans="1:14" ht="12.75">
      <c r="A190" s="47"/>
      <c r="B190" s="46"/>
      <c r="C190" s="46"/>
      <c r="D190" s="46"/>
      <c r="E190" s="46"/>
      <c r="F190" s="46"/>
      <c r="G190" s="46"/>
      <c r="H190" s="48"/>
      <c r="I190" s="48"/>
      <c r="N190" s="42" t="s">
        <v>290</v>
      </c>
    </row>
    <row r="191" spans="1:14" ht="12.75">
      <c r="A191" s="47"/>
      <c r="B191" s="46"/>
      <c r="C191" s="46"/>
      <c r="D191" s="46"/>
      <c r="E191" s="46"/>
      <c r="F191" s="46"/>
      <c r="G191" s="46"/>
      <c r="H191" s="48"/>
      <c r="I191" s="48"/>
      <c r="N191" s="42" t="s">
        <v>291</v>
      </c>
    </row>
    <row r="192" spans="1:14" ht="12.75">
      <c r="A192" s="47"/>
      <c r="B192" s="46"/>
      <c r="C192" s="46"/>
      <c r="D192" s="46"/>
      <c r="E192" s="46"/>
      <c r="F192" s="46"/>
      <c r="G192" s="46"/>
      <c r="H192" s="48"/>
      <c r="I192" s="48"/>
      <c r="N192" s="42" t="s">
        <v>292</v>
      </c>
    </row>
    <row r="193" spans="1:14" ht="12.75">
      <c r="A193" s="47"/>
      <c r="B193" s="46"/>
      <c r="C193" s="46"/>
      <c r="D193" s="46"/>
      <c r="E193" s="46"/>
      <c r="F193" s="46"/>
      <c r="G193" s="46"/>
      <c r="H193" s="48"/>
      <c r="I193" s="48"/>
      <c r="N193" s="42" t="s">
        <v>293</v>
      </c>
    </row>
    <row r="194" spans="1:14" ht="12.75">
      <c r="A194" s="47"/>
      <c r="B194" s="46"/>
      <c r="C194" s="46"/>
      <c r="D194" s="46"/>
      <c r="E194" s="46"/>
      <c r="F194" s="46"/>
      <c r="G194" s="46"/>
      <c r="H194" s="48"/>
      <c r="I194" s="48"/>
      <c r="N194" s="42" t="s">
        <v>294</v>
      </c>
    </row>
    <row r="195" spans="1:14" ht="12.75">
      <c r="A195" s="47"/>
      <c r="B195" s="46"/>
      <c r="C195" s="46"/>
      <c r="D195" s="46"/>
      <c r="E195" s="46"/>
      <c r="F195" s="46"/>
      <c r="G195" s="46"/>
      <c r="H195" s="48"/>
      <c r="I195" s="48"/>
      <c r="N195" s="42" t="s">
        <v>341</v>
      </c>
    </row>
    <row r="196" spans="1:14" ht="12.75">
      <c r="A196" s="47"/>
      <c r="B196" s="46"/>
      <c r="C196" s="46"/>
      <c r="D196" s="46"/>
      <c r="E196" s="46"/>
      <c r="F196" s="46"/>
      <c r="G196" s="46"/>
      <c r="H196" s="48"/>
      <c r="I196" s="48"/>
      <c r="N196" s="42" t="s">
        <v>217</v>
      </c>
    </row>
    <row r="197" spans="1:14" ht="12.75">
      <c r="A197" s="47"/>
      <c r="B197" s="46"/>
      <c r="C197" s="46"/>
      <c r="D197" s="46"/>
      <c r="E197" s="46"/>
      <c r="F197" s="46"/>
      <c r="G197" s="46"/>
      <c r="H197" s="48"/>
      <c r="I197" s="48"/>
      <c r="N197" s="42" t="s">
        <v>218</v>
      </c>
    </row>
    <row r="198" spans="1:14" ht="12.75">
      <c r="A198" s="47"/>
      <c r="B198" s="46"/>
      <c r="C198" s="46"/>
      <c r="D198" s="46"/>
      <c r="E198" s="46"/>
      <c r="F198" s="46"/>
      <c r="G198" s="46"/>
      <c r="H198" s="48"/>
      <c r="I198" s="48"/>
      <c r="N198" s="42" t="s">
        <v>219</v>
      </c>
    </row>
    <row r="199" spans="1:14" ht="12.75">
      <c r="A199" s="47"/>
      <c r="B199" s="46"/>
      <c r="C199" s="46"/>
      <c r="D199" s="46"/>
      <c r="E199" s="46"/>
      <c r="F199" s="46"/>
      <c r="G199" s="46"/>
      <c r="H199" s="48"/>
      <c r="I199" s="48"/>
      <c r="N199" s="42" t="s">
        <v>295</v>
      </c>
    </row>
    <row r="200" spans="1:14" ht="12.75">
      <c r="A200" s="47"/>
      <c r="B200" s="46"/>
      <c r="C200" s="46"/>
      <c r="D200" s="46"/>
      <c r="E200" s="46"/>
      <c r="F200" s="46"/>
      <c r="G200" s="46"/>
      <c r="H200" s="48"/>
      <c r="I200" s="48"/>
      <c r="N200" s="42" t="s">
        <v>296</v>
      </c>
    </row>
    <row r="201" spans="1:14" ht="12.75">
      <c r="A201" s="47"/>
      <c r="B201" s="46"/>
      <c r="C201" s="46"/>
      <c r="D201" s="46"/>
      <c r="E201" s="46"/>
      <c r="F201" s="46"/>
      <c r="G201" s="46"/>
      <c r="H201" s="48"/>
      <c r="I201" s="48"/>
      <c r="N201" s="42" t="s">
        <v>220</v>
      </c>
    </row>
    <row r="202" spans="1:14" ht="12.75">
      <c r="A202" s="47"/>
      <c r="B202" s="46"/>
      <c r="C202" s="46"/>
      <c r="D202" s="46"/>
      <c r="E202" s="46"/>
      <c r="F202" s="46"/>
      <c r="G202" s="46"/>
      <c r="H202" s="48"/>
      <c r="I202" s="48"/>
      <c r="N202" s="42" t="s">
        <v>249</v>
      </c>
    </row>
    <row r="203" spans="1:14" ht="12.75">
      <c r="A203" s="47"/>
      <c r="B203" s="46"/>
      <c r="C203" s="46"/>
      <c r="D203" s="46"/>
      <c r="E203" s="46"/>
      <c r="F203" s="46"/>
      <c r="G203" s="46"/>
      <c r="H203" s="48"/>
      <c r="I203" s="48"/>
      <c r="N203" s="42" t="s">
        <v>250</v>
      </c>
    </row>
    <row r="204" spans="1:14" ht="12.75">
      <c r="A204" s="47"/>
      <c r="B204" s="46"/>
      <c r="C204" s="46"/>
      <c r="D204" s="46"/>
      <c r="E204" s="46"/>
      <c r="F204" s="46"/>
      <c r="G204" s="46"/>
      <c r="H204" s="48"/>
      <c r="I204" s="48"/>
      <c r="N204" s="42" t="s">
        <v>251</v>
      </c>
    </row>
    <row r="205" spans="1:14" ht="12.75">
      <c r="A205" s="47"/>
      <c r="B205" s="46"/>
      <c r="C205" s="46"/>
      <c r="D205" s="46"/>
      <c r="E205" s="46"/>
      <c r="F205" s="46"/>
      <c r="G205" s="46"/>
      <c r="H205" s="48"/>
      <c r="I205" s="48"/>
      <c r="L205" s="49"/>
      <c r="M205" s="49"/>
      <c r="N205" s="42" t="s">
        <v>80</v>
      </c>
    </row>
    <row r="206" spans="1:14" ht="12.75">
      <c r="A206" s="47"/>
      <c r="B206" s="46"/>
      <c r="C206" s="46"/>
      <c r="D206" s="46"/>
      <c r="E206" s="46"/>
      <c r="F206" s="46"/>
      <c r="G206" s="46"/>
      <c r="H206" s="48"/>
      <c r="I206" s="48"/>
      <c r="N206" s="42" t="s">
        <v>252</v>
      </c>
    </row>
    <row r="207" spans="1:14" ht="12.75">
      <c r="A207" s="47"/>
      <c r="B207" s="46"/>
      <c r="C207" s="46"/>
      <c r="D207" s="46"/>
      <c r="E207" s="46"/>
      <c r="F207" s="46"/>
      <c r="G207" s="46"/>
      <c r="H207" s="48"/>
      <c r="I207" s="48"/>
      <c r="N207" s="42" t="s">
        <v>297</v>
      </c>
    </row>
    <row r="208" spans="1:14" ht="12.75">
      <c r="A208" s="47"/>
      <c r="B208" s="46"/>
      <c r="C208" s="46"/>
      <c r="D208" s="46"/>
      <c r="E208" s="46"/>
      <c r="F208" s="46"/>
      <c r="G208" s="46"/>
      <c r="H208" s="48"/>
      <c r="I208" s="48"/>
      <c r="N208" s="42" t="s">
        <v>298</v>
      </c>
    </row>
    <row r="209" spans="1:14" ht="12.75">
      <c r="A209" s="47"/>
      <c r="B209" s="46"/>
      <c r="C209" s="46"/>
      <c r="D209" s="46"/>
      <c r="E209" s="46"/>
      <c r="F209" s="46"/>
      <c r="G209" s="46"/>
      <c r="H209" s="48"/>
      <c r="I209" s="48"/>
      <c r="N209" s="42" t="s">
        <v>299</v>
      </c>
    </row>
    <row r="210" spans="1:14" ht="12.75">
      <c r="A210" s="47"/>
      <c r="B210" s="46"/>
      <c r="C210" s="46"/>
      <c r="D210" s="46"/>
      <c r="E210" s="46"/>
      <c r="F210" s="46"/>
      <c r="G210" s="46"/>
      <c r="H210" s="48"/>
      <c r="I210" s="48"/>
      <c r="N210" s="42" t="s">
        <v>253</v>
      </c>
    </row>
    <row r="211" spans="1:14" ht="12.75">
      <c r="A211" s="47"/>
      <c r="B211" s="46"/>
      <c r="C211" s="46"/>
      <c r="D211" s="46"/>
      <c r="E211" s="46"/>
      <c r="F211" s="46"/>
      <c r="G211" s="46"/>
      <c r="H211" s="48"/>
      <c r="I211" s="48"/>
      <c r="N211" s="42" t="s">
        <v>254</v>
      </c>
    </row>
    <row r="212" spans="1:14" ht="12.75">
      <c r="A212" s="47"/>
      <c r="B212" s="46"/>
      <c r="C212" s="46"/>
      <c r="D212" s="46"/>
      <c r="E212" s="46"/>
      <c r="F212" s="46"/>
      <c r="G212" s="46"/>
      <c r="H212" s="48"/>
      <c r="I212" s="48"/>
      <c r="N212" s="42" t="s">
        <v>255</v>
      </c>
    </row>
    <row r="213" spans="1:14" ht="12.75">
      <c r="A213" s="47"/>
      <c r="B213" s="46"/>
      <c r="C213" s="46"/>
      <c r="D213" s="46"/>
      <c r="E213" s="46"/>
      <c r="F213" s="46"/>
      <c r="G213" s="46"/>
      <c r="H213" s="48"/>
      <c r="I213" s="48"/>
      <c r="N213" s="42" t="s">
        <v>256</v>
      </c>
    </row>
    <row r="214" spans="1:14" ht="12.75">
      <c r="A214" s="47"/>
      <c r="B214" s="46"/>
      <c r="C214" s="46"/>
      <c r="D214" s="46"/>
      <c r="E214" s="46"/>
      <c r="F214" s="46"/>
      <c r="G214" s="46"/>
      <c r="H214" s="48"/>
      <c r="I214" s="48"/>
      <c r="N214" s="42" t="s">
        <v>340</v>
      </c>
    </row>
    <row r="215" spans="1:14" ht="12.75">
      <c r="A215" s="47"/>
      <c r="B215" s="46"/>
      <c r="C215" s="46"/>
      <c r="D215" s="46"/>
      <c r="E215" s="46"/>
      <c r="F215" s="46"/>
      <c r="G215" s="46"/>
      <c r="H215" s="48"/>
      <c r="I215" s="48"/>
      <c r="N215" s="42" t="s">
        <v>257</v>
      </c>
    </row>
    <row r="216" spans="1:14" ht="12.75">
      <c r="A216" s="47"/>
      <c r="B216" s="46"/>
      <c r="C216" s="46"/>
      <c r="D216" s="46"/>
      <c r="E216" s="46"/>
      <c r="F216" s="46"/>
      <c r="G216" s="46"/>
      <c r="H216" s="48"/>
      <c r="I216" s="48"/>
      <c r="N216" s="42" t="s">
        <v>258</v>
      </c>
    </row>
    <row r="217" spans="1:14" ht="12.75">
      <c r="A217" s="47"/>
      <c r="B217" s="46"/>
      <c r="C217" s="46"/>
      <c r="D217" s="46"/>
      <c r="E217" s="46"/>
      <c r="F217" s="46"/>
      <c r="G217" s="46"/>
      <c r="H217" s="48"/>
      <c r="I217" s="48"/>
      <c r="N217" s="42" t="s">
        <v>90</v>
      </c>
    </row>
    <row r="218" spans="1:14" ht="12.75">
      <c r="A218" s="47"/>
      <c r="B218" s="46"/>
      <c r="C218" s="46"/>
      <c r="D218" s="46"/>
      <c r="E218" s="46"/>
      <c r="F218" s="46"/>
      <c r="G218" s="46"/>
      <c r="H218" s="48"/>
      <c r="I218" s="48"/>
      <c r="N218" s="42" t="s">
        <v>91</v>
      </c>
    </row>
    <row r="219" spans="1:14" ht="12.75">
      <c r="A219" s="47"/>
      <c r="B219" s="46"/>
      <c r="C219" s="46"/>
      <c r="D219" s="46"/>
      <c r="E219" s="46"/>
      <c r="F219" s="46"/>
      <c r="G219" s="46"/>
      <c r="H219" s="48"/>
      <c r="I219" s="48"/>
      <c r="N219" s="42" t="s">
        <v>92</v>
      </c>
    </row>
    <row r="220" spans="1:14" ht="12.75">
      <c r="A220" s="47"/>
      <c r="B220" s="46"/>
      <c r="C220" s="46"/>
      <c r="D220" s="46"/>
      <c r="E220" s="46"/>
      <c r="F220" s="46"/>
      <c r="G220" s="46"/>
      <c r="H220" s="48"/>
      <c r="I220" s="48"/>
      <c r="N220" s="42" t="s">
        <v>93</v>
      </c>
    </row>
    <row r="221" spans="1:14" ht="12.75">
      <c r="A221" s="47"/>
      <c r="B221" s="46"/>
      <c r="C221" s="46"/>
      <c r="D221" s="46"/>
      <c r="E221" s="46"/>
      <c r="F221" s="46"/>
      <c r="G221" s="46"/>
      <c r="H221" s="48"/>
      <c r="I221" s="48"/>
      <c r="N221" s="42" t="s">
        <v>300</v>
      </c>
    </row>
    <row r="222" spans="1:14" ht="12.75">
      <c r="A222" s="47"/>
      <c r="B222" s="46"/>
      <c r="C222" s="46"/>
      <c r="D222" s="46"/>
      <c r="E222" s="46"/>
      <c r="F222" s="46"/>
      <c r="G222" s="46"/>
      <c r="H222" s="48"/>
      <c r="I222" s="48"/>
      <c r="N222" s="42" t="s">
        <v>339</v>
      </c>
    </row>
    <row r="223" spans="1:14" ht="12.75">
      <c r="A223" s="47"/>
      <c r="B223" s="46"/>
      <c r="C223" s="46"/>
      <c r="D223" s="46"/>
      <c r="E223" s="46"/>
      <c r="F223" s="46"/>
      <c r="G223" s="46"/>
      <c r="H223" s="48"/>
      <c r="I223" s="48"/>
      <c r="N223" s="42" t="s">
        <v>301</v>
      </c>
    </row>
    <row r="224" spans="1:14" ht="12.75">
      <c r="A224" s="47"/>
      <c r="B224" s="46"/>
      <c r="C224" s="46"/>
      <c r="D224" s="46"/>
      <c r="E224" s="46"/>
      <c r="F224" s="46"/>
      <c r="G224" s="46"/>
      <c r="H224" s="48"/>
      <c r="I224" s="48"/>
      <c r="N224" s="42" t="s">
        <v>302</v>
      </c>
    </row>
    <row r="225" spans="1:14" ht="12.75">
      <c r="A225" s="47"/>
      <c r="B225" s="46"/>
      <c r="C225" s="46"/>
      <c r="D225" s="46"/>
      <c r="E225" s="46"/>
      <c r="F225" s="46"/>
      <c r="G225" s="46"/>
      <c r="H225" s="48"/>
      <c r="I225" s="48"/>
      <c r="N225" s="42" t="s">
        <v>303</v>
      </c>
    </row>
    <row r="226" spans="1:14" ht="12.75">
      <c r="A226" s="47"/>
      <c r="B226" s="46"/>
      <c r="C226" s="46"/>
      <c r="D226" s="46"/>
      <c r="E226" s="46"/>
      <c r="F226" s="46"/>
      <c r="G226" s="46"/>
      <c r="H226" s="48"/>
      <c r="I226" s="48"/>
      <c r="N226" s="42" t="s">
        <v>338</v>
      </c>
    </row>
    <row r="227" spans="1:14" ht="12.75">
      <c r="A227" s="47"/>
      <c r="B227" s="46"/>
      <c r="C227" s="46"/>
      <c r="D227" s="46"/>
      <c r="E227" s="46"/>
      <c r="F227" s="46"/>
      <c r="G227" s="46"/>
      <c r="H227" s="48"/>
      <c r="I227" s="48"/>
      <c r="N227" s="42" t="s">
        <v>304</v>
      </c>
    </row>
    <row r="228" spans="1:14" ht="12.75">
      <c r="A228" s="47"/>
      <c r="B228" s="46"/>
      <c r="C228" s="46"/>
      <c r="D228" s="46"/>
      <c r="E228" s="46"/>
      <c r="F228" s="46"/>
      <c r="G228" s="46"/>
      <c r="H228" s="48"/>
      <c r="I228" s="48"/>
      <c r="N228" s="42" t="s">
        <v>305</v>
      </c>
    </row>
    <row r="229" spans="1:14" ht="12.75">
      <c r="A229" s="47"/>
      <c r="B229" s="46"/>
      <c r="C229" s="46"/>
      <c r="D229" s="46"/>
      <c r="E229" s="46"/>
      <c r="F229" s="46"/>
      <c r="G229" s="46"/>
      <c r="H229" s="48"/>
      <c r="I229" s="48"/>
      <c r="N229" s="42" t="s">
        <v>306</v>
      </c>
    </row>
    <row r="230" spans="1:14" ht="12.75">
      <c r="A230" s="47"/>
      <c r="B230" s="46"/>
      <c r="C230" s="46"/>
      <c r="D230" s="46"/>
      <c r="E230" s="46"/>
      <c r="F230" s="46"/>
      <c r="G230" s="46"/>
      <c r="H230" s="48"/>
      <c r="I230" s="48"/>
      <c r="N230" s="42" t="s">
        <v>307</v>
      </c>
    </row>
    <row r="231" spans="1:14" ht="12.75">
      <c r="A231" s="47"/>
      <c r="B231" s="46"/>
      <c r="C231" s="46"/>
      <c r="D231" s="46"/>
      <c r="E231" s="46"/>
      <c r="F231" s="46"/>
      <c r="G231" s="46"/>
      <c r="H231" s="48"/>
      <c r="I231" s="48"/>
      <c r="N231" s="42" t="s">
        <v>139</v>
      </c>
    </row>
    <row r="232" spans="1:14" ht="12.75">
      <c r="A232" s="47"/>
      <c r="B232" s="46"/>
      <c r="C232" s="46"/>
      <c r="D232" s="46"/>
      <c r="E232" s="46"/>
      <c r="F232" s="46"/>
      <c r="G232" s="46"/>
      <c r="H232" s="48"/>
      <c r="I232" s="48"/>
      <c r="N232" s="42" t="s">
        <v>140</v>
      </c>
    </row>
    <row r="233" spans="1:14" ht="12.75">
      <c r="A233" s="47"/>
      <c r="B233" s="46"/>
      <c r="C233" s="46"/>
      <c r="D233" s="46"/>
      <c r="E233" s="46"/>
      <c r="F233" s="46"/>
      <c r="G233" s="46"/>
      <c r="H233" s="48"/>
      <c r="I233" s="48"/>
      <c r="N233" s="42" t="s">
        <v>141</v>
      </c>
    </row>
    <row r="234" spans="1:14" ht="12.75">
      <c r="A234" s="47"/>
      <c r="B234" s="46"/>
      <c r="C234" s="46"/>
      <c r="D234" s="46"/>
      <c r="E234" s="46"/>
      <c r="F234" s="46"/>
      <c r="G234" s="46"/>
      <c r="H234" s="48"/>
      <c r="I234" s="48"/>
      <c r="N234" s="42" t="s">
        <v>142</v>
      </c>
    </row>
    <row r="235" spans="1:14" ht="12.75">
      <c r="A235" s="47"/>
      <c r="B235" s="46"/>
      <c r="C235" s="46"/>
      <c r="D235" s="46"/>
      <c r="E235" s="46"/>
      <c r="F235" s="46"/>
      <c r="G235" s="46"/>
      <c r="H235" s="48"/>
      <c r="I235" s="48"/>
      <c r="N235" s="42" t="s">
        <v>143</v>
      </c>
    </row>
    <row r="236" spans="1:14" ht="12.75">
      <c r="A236" s="47"/>
      <c r="B236" s="46"/>
      <c r="C236" s="46"/>
      <c r="D236" s="46"/>
      <c r="E236" s="46"/>
      <c r="F236" s="46"/>
      <c r="G236" s="46"/>
      <c r="H236" s="48"/>
      <c r="I236" s="48"/>
      <c r="N236" s="42" t="s">
        <v>135</v>
      </c>
    </row>
    <row r="237" spans="1:14" ht="12.75">
      <c r="A237" s="47"/>
      <c r="B237" s="46"/>
      <c r="C237" s="46"/>
      <c r="D237" s="46"/>
      <c r="E237" s="46"/>
      <c r="F237" s="46"/>
      <c r="G237" s="46"/>
      <c r="H237" s="48"/>
      <c r="I237" s="48"/>
      <c r="N237" s="42" t="s">
        <v>136</v>
      </c>
    </row>
    <row r="238" spans="1:14" ht="12.75">
      <c r="A238" s="47"/>
      <c r="B238" s="46"/>
      <c r="C238" s="46"/>
      <c r="D238" s="46"/>
      <c r="E238" s="46"/>
      <c r="F238" s="46"/>
      <c r="G238" s="46"/>
      <c r="H238" s="48"/>
      <c r="I238" s="48"/>
      <c r="N238" s="42" t="s">
        <v>137</v>
      </c>
    </row>
    <row r="239" spans="1:14" ht="12.75">
      <c r="A239" s="47"/>
      <c r="B239" s="46"/>
      <c r="C239" s="46"/>
      <c r="D239" s="46"/>
      <c r="E239" s="46"/>
      <c r="F239" s="46"/>
      <c r="G239" s="46"/>
      <c r="H239" s="48"/>
      <c r="I239" s="48"/>
      <c r="N239" s="42" t="s">
        <v>138</v>
      </c>
    </row>
    <row r="240" spans="1:14" ht="12.75">
      <c r="A240" s="47"/>
      <c r="B240" s="46"/>
      <c r="C240" s="46"/>
      <c r="D240" s="46"/>
      <c r="E240" s="46"/>
      <c r="F240" s="46"/>
      <c r="G240" s="46"/>
      <c r="H240" s="48"/>
      <c r="I240" s="48"/>
      <c r="N240" s="42" t="s">
        <v>41</v>
      </c>
    </row>
    <row r="241" spans="1:14" ht="12.75">
      <c r="A241" s="47"/>
      <c r="B241" s="46"/>
      <c r="C241" s="46"/>
      <c r="D241" s="46"/>
      <c r="E241" s="46"/>
      <c r="F241" s="46"/>
      <c r="G241" s="46"/>
      <c r="H241" s="48"/>
      <c r="I241" s="48"/>
      <c r="N241" s="42" t="s">
        <v>42</v>
      </c>
    </row>
    <row r="242" spans="1:14" ht="12.75">
      <c r="A242" s="47"/>
      <c r="B242" s="46"/>
      <c r="C242" s="46"/>
      <c r="D242" s="46"/>
      <c r="E242" s="46"/>
      <c r="F242" s="46"/>
      <c r="G242" s="46"/>
      <c r="H242" s="48"/>
      <c r="I242" s="48"/>
      <c r="N242" s="42" t="s">
        <v>94</v>
      </c>
    </row>
    <row r="243" spans="1:14" ht="12.75">
      <c r="A243" s="47"/>
      <c r="B243" s="46"/>
      <c r="C243" s="46"/>
      <c r="D243" s="46"/>
      <c r="E243" s="46"/>
      <c r="F243" s="46"/>
      <c r="G243" s="46"/>
      <c r="H243" s="48"/>
      <c r="I243" s="48"/>
      <c r="N243" s="42" t="s">
        <v>43</v>
      </c>
    </row>
    <row r="244" spans="1:14" ht="12.75">
      <c r="A244" s="47"/>
      <c r="B244" s="46"/>
      <c r="C244" s="46"/>
      <c r="D244" s="46"/>
      <c r="E244" s="46"/>
      <c r="F244" s="46"/>
      <c r="G244" s="46"/>
      <c r="H244" s="48"/>
      <c r="I244" s="48"/>
      <c r="N244" s="42" t="s">
        <v>44</v>
      </c>
    </row>
    <row r="245" spans="1:14" ht="12.75">
      <c r="A245" s="47"/>
      <c r="B245" s="46"/>
      <c r="C245" s="46"/>
      <c r="D245" s="46"/>
      <c r="E245" s="46"/>
      <c r="F245" s="46"/>
      <c r="G245" s="46"/>
      <c r="H245" s="48"/>
      <c r="I245" s="48"/>
      <c r="N245" s="42" t="s">
        <v>45</v>
      </c>
    </row>
    <row r="246" spans="1:14" ht="12.75">
      <c r="A246" s="47"/>
      <c r="B246" s="46"/>
      <c r="C246" s="46"/>
      <c r="D246" s="46"/>
      <c r="E246" s="46"/>
      <c r="F246" s="46"/>
      <c r="G246" s="46"/>
      <c r="H246" s="48"/>
      <c r="I246" s="48"/>
      <c r="N246" s="42" t="s">
        <v>46</v>
      </c>
    </row>
    <row r="247" spans="1:14" ht="12.75">
      <c r="A247" s="47"/>
      <c r="B247" s="46"/>
      <c r="C247" s="46"/>
      <c r="D247" s="46"/>
      <c r="E247" s="46"/>
      <c r="F247" s="46"/>
      <c r="G247" s="46"/>
      <c r="H247" s="48"/>
      <c r="I247" s="48"/>
      <c r="N247" s="42" t="s">
        <v>46</v>
      </c>
    </row>
    <row r="248" spans="1:14" ht="12.75">
      <c r="A248" s="47"/>
      <c r="B248" s="46"/>
      <c r="C248" s="46"/>
      <c r="D248" s="46"/>
      <c r="E248" s="46"/>
      <c r="F248" s="46"/>
      <c r="G248" s="46"/>
      <c r="H248" s="48"/>
      <c r="I248" s="48"/>
      <c r="N248" s="42" t="s">
        <v>47</v>
      </c>
    </row>
    <row r="249" spans="1:14" ht="12.75">
      <c r="A249" s="47"/>
      <c r="B249" s="46"/>
      <c r="C249" s="46"/>
      <c r="D249" s="46"/>
      <c r="E249" s="46"/>
      <c r="F249" s="46"/>
      <c r="G249" s="46"/>
      <c r="H249" s="48"/>
      <c r="I249" s="48"/>
      <c r="N249" s="42" t="s">
        <v>48</v>
      </c>
    </row>
    <row r="250" spans="1:14" ht="12.75">
      <c r="A250" s="47"/>
      <c r="B250" s="46"/>
      <c r="C250" s="46"/>
      <c r="D250" s="46"/>
      <c r="E250" s="46"/>
      <c r="F250" s="46"/>
      <c r="G250" s="46"/>
      <c r="H250" s="48"/>
      <c r="I250" s="48"/>
      <c r="N250" s="42" t="s">
        <v>49</v>
      </c>
    </row>
    <row r="251" spans="1:14" ht="12.75">
      <c r="A251" s="47"/>
      <c r="B251" s="46"/>
      <c r="C251" s="46"/>
      <c r="D251" s="46"/>
      <c r="E251" s="46"/>
      <c r="F251" s="46"/>
      <c r="G251" s="46"/>
      <c r="H251" s="48"/>
      <c r="I251" s="48"/>
      <c r="N251" s="42" t="s">
        <v>95</v>
      </c>
    </row>
    <row r="252" spans="1:14" ht="12.75">
      <c r="A252" s="47"/>
      <c r="B252" s="46"/>
      <c r="C252" s="46"/>
      <c r="D252" s="46"/>
      <c r="E252" s="46"/>
      <c r="F252" s="46"/>
      <c r="G252" s="46"/>
      <c r="H252" s="48"/>
      <c r="I252" s="48"/>
      <c r="N252" s="42" t="s">
        <v>96</v>
      </c>
    </row>
    <row r="253" spans="1:14" ht="12.75">
      <c r="A253" s="47"/>
      <c r="B253" s="46"/>
      <c r="C253" s="46"/>
      <c r="D253" s="46"/>
      <c r="E253" s="46"/>
      <c r="F253" s="46"/>
      <c r="G253" s="46"/>
      <c r="H253" s="48"/>
      <c r="I253" s="48"/>
      <c r="N253" s="42" t="s">
        <v>50</v>
      </c>
    </row>
    <row r="254" spans="1:14" ht="12.75">
      <c r="A254" s="47"/>
      <c r="B254" s="46"/>
      <c r="C254" s="46"/>
      <c r="D254" s="46"/>
      <c r="E254" s="46"/>
      <c r="F254" s="46"/>
      <c r="G254" s="46"/>
      <c r="H254" s="48"/>
      <c r="I254" s="48"/>
      <c r="N254" s="42" t="s">
        <v>51</v>
      </c>
    </row>
    <row r="255" spans="1:14" ht="12.75">
      <c r="A255" s="47"/>
      <c r="B255" s="46"/>
      <c r="C255" s="46"/>
      <c r="D255" s="46"/>
      <c r="E255" s="46"/>
      <c r="F255" s="46"/>
      <c r="G255" s="46"/>
      <c r="H255" s="48"/>
      <c r="I255" s="48"/>
      <c r="N255" s="42" t="s">
        <v>337</v>
      </c>
    </row>
    <row r="256" spans="1:14" ht="12.75">
      <c r="A256" s="47"/>
      <c r="B256" s="46"/>
      <c r="C256" s="46"/>
      <c r="D256" s="46"/>
      <c r="E256" s="46"/>
      <c r="F256" s="46"/>
      <c r="G256" s="46"/>
      <c r="H256" s="48"/>
      <c r="I256" s="48"/>
      <c r="N256" s="42" t="s">
        <v>52</v>
      </c>
    </row>
    <row r="257" spans="1:14" ht="12.75">
      <c r="A257" s="47"/>
      <c r="B257" s="46"/>
      <c r="C257" s="46"/>
      <c r="D257" s="46"/>
      <c r="E257" s="46"/>
      <c r="F257" s="46"/>
      <c r="G257" s="46"/>
      <c r="H257" s="48"/>
      <c r="I257" s="48"/>
      <c r="N257" s="42" t="s">
        <v>53</v>
      </c>
    </row>
    <row r="258" spans="1:14" ht="12.75">
      <c r="A258" s="47"/>
      <c r="B258" s="46"/>
      <c r="C258" s="46"/>
      <c r="D258" s="46"/>
      <c r="E258" s="46"/>
      <c r="F258" s="46"/>
      <c r="G258" s="46"/>
      <c r="H258" s="48"/>
      <c r="I258" s="48"/>
      <c r="N258" s="42" t="s">
        <v>54</v>
      </c>
    </row>
    <row r="259" spans="1:14" ht="12.75">
      <c r="A259" s="47"/>
      <c r="B259" s="46"/>
      <c r="C259" s="46"/>
      <c r="D259" s="46"/>
      <c r="E259" s="46"/>
      <c r="F259" s="46"/>
      <c r="G259" s="46"/>
      <c r="H259" s="48"/>
      <c r="I259" s="48"/>
      <c r="N259" s="42" t="s">
        <v>56</v>
      </c>
    </row>
    <row r="260" spans="1:14" ht="12.75">
      <c r="A260" s="47"/>
      <c r="B260" s="46"/>
      <c r="C260" s="46"/>
      <c r="D260" s="46"/>
      <c r="E260" s="46"/>
      <c r="F260" s="46"/>
      <c r="G260" s="46"/>
      <c r="H260" s="48"/>
      <c r="I260" s="48"/>
      <c r="N260" s="42" t="s">
        <v>55</v>
      </c>
    </row>
    <row r="261" spans="1:14" ht="12.75">
      <c r="A261" s="47"/>
      <c r="B261" s="46"/>
      <c r="C261" s="46"/>
      <c r="D261" s="46"/>
      <c r="E261" s="46"/>
      <c r="F261" s="46"/>
      <c r="G261" s="46"/>
      <c r="H261" s="48"/>
      <c r="I261" s="48"/>
      <c r="N261" s="42" t="s">
        <v>57</v>
      </c>
    </row>
    <row r="262" spans="1:14" ht="12.75">
      <c r="A262" s="47"/>
      <c r="B262" s="46"/>
      <c r="C262" s="46"/>
      <c r="D262" s="46"/>
      <c r="E262" s="46"/>
      <c r="F262" s="46"/>
      <c r="G262" s="46"/>
      <c r="H262" s="48"/>
      <c r="I262" s="48"/>
      <c r="N262" s="42" t="s">
        <v>97</v>
      </c>
    </row>
    <row r="263" spans="1:14" ht="12.75">
      <c r="A263" s="47"/>
      <c r="B263" s="46"/>
      <c r="C263" s="46"/>
      <c r="D263" s="46"/>
      <c r="E263" s="46"/>
      <c r="F263" s="46"/>
      <c r="G263" s="46"/>
      <c r="H263" s="48"/>
      <c r="I263" s="48"/>
      <c r="N263" s="42" t="s">
        <v>98</v>
      </c>
    </row>
    <row r="264" spans="1:14" ht="12.75">
      <c r="A264" s="47"/>
      <c r="B264" s="46"/>
      <c r="C264" s="46"/>
      <c r="D264" s="46"/>
      <c r="E264" s="46"/>
      <c r="F264" s="46"/>
      <c r="G264" s="46"/>
      <c r="H264" s="48"/>
      <c r="I264" s="48"/>
      <c r="N264" s="42" t="s">
        <v>58</v>
      </c>
    </row>
    <row r="265" spans="1:14" ht="12.75">
      <c r="A265" s="47"/>
      <c r="B265" s="46"/>
      <c r="C265" s="46"/>
      <c r="D265" s="46"/>
      <c r="E265" s="46"/>
      <c r="F265" s="46"/>
      <c r="G265" s="46"/>
      <c r="H265" s="48"/>
      <c r="I265" s="48"/>
      <c r="N265" s="42" t="s">
        <v>99</v>
      </c>
    </row>
    <row r="266" spans="1:14" ht="12.75">
      <c r="A266" s="47"/>
      <c r="B266" s="46"/>
      <c r="C266" s="46"/>
      <c r="D266" s="46"/>
      <c r="E266" s="46"/>
      <c r="F266" s="46"/>
      <c r="G266" s="46"/>
      <c r="H266" s="48"/>
      <c r="I266" s="48"/>
      <c r="N266" s="42" t="s">
        <v>59</v>
      </c>
    </row>
    <row r="267" spans="1:14" ht="12.75">
      <c r="A267" s="47"/>
      <c r="B267" s="46"/>
      <c r="C267" s="46"/>
      <c r="D267" s="46"/>
      <c r="E267" s="46"/>
      <c r="F267" s="46"/>
      <c r="G267" s="46"/>
      <c r="H267" s="48"/>
      <c r="I267" s="48"/>
      <c r="N267" s="42" t="s">
        <v>100</v>
      </c>
    </row>
    <row r="268" spans="1:14" ht="12.75">
      <c r="A268" s="47"/>
      <c r="B268" s="46"/>
      <c r="C268" s="46"/>
      <c r="D268" s="46"/>
      <c r="E268" s="46"/>
      <c r="F268" s="46"/>
      <c r="G268" s="46"/>
      <c r="H268" s="48"/>
      <c r="I268" s="48"/>
      <c r="N268" s="42" t="s">
        <v>60</v>
      </c>
    </row>
    <row r="269" spans="1:14" ht="12.75">
      <c r="A269" s="47"/>
      <c r="B269" s="46"/>
      <c r="C269" s="46"/>
      <c r="D269" s="46"/>
      <c r="E269" s="46"/>
      <c r="F269" s="46"/>
      <c r="G269" s="46"/>
      <c r="H269" s="48"/>
      <c r="I269" s="48"/>
      <c r="N269" s="42" t="s">
        <v>61</v>
      </c>
    </row>
    <row r="270" spans="1:14" ht="12.75">
      <c r="A270" s="47"/>
      <c r="B270" s="46"/>
      <c r="C270" s="46"/>
      <c r="D270" s="46"/>
      <c r="E270" s="46"/>
      <c r="F270" s="46"/>
      <c r="G270" s="46"/>
      <c r="H270" s="48"/>
      <c r="I270" s="48"/>
      <c r="N270" s="42" t="s">
        <v>62</v>
      </c>
    </row>
    <row r="271" spans="1:14" ht="12.75">
      <c r="A271" s="47"/>
      <c r="B271" s="46"/>
      <c r="C271" s="46"/>
      <c r="D271" s="46"/>
      <c r="E271" s="46"/>
      <c r="F271" s="46"/>
      <c r="G271" s="46"/>
      <c r="H271" s="48"/>
      <c r="I271" s="48"/>
      <c r="N271" s="42" t="s">
        <v>63</v>
      </c>
    </row>
    <row r="272" spans="1:14" ht="12.75">
      <c r="A272" s="47"/>
      <c r="B272" s="46"/>
      <c r="C272" s="46"/>
      <c r="D272" s="46"/>
      <c r="E272" s="46"/>
      <c r="F272" s="46"/>
      <c r="G272" s="46"/>
      <c r="H272" s="48"/>
      <c r="I272" s="48"/>
      <c r="N272" s="42" t="s">
        <v>64</v>
      </c>
    </row>
    <row r="273" spans="1:14" ht="12.75">
      <c r="A273" s="47"/>
      <c r="B273" s="46"/>
      <c r="C273" s="46"/>
      <c r="D273" s="46"/>
      <c r="E273" s="46"/>
      <c r="F273" s="46"/>
      <c r="G273" s="46"/>
      <c r="H273" s="48"/>
      <c r="I273" s="48"/>
      <c r="N273" s="42" t="s">
        <v>259</v>
      </c>
    </row>
    <row r="274" spans="1:14" ht="12.75">
      <c r="A274" s="47"/>
      <c r="B274" s="46"/>
      <c r="C274" s="46"/>
      <c r="D274" s="46"/>
      <c r="E274" s="46"/>
      <c r="F274" s="46"/>
      <c r="G274" s="46"/>
      <c r="H274" s="48"/>
      <c r="I274" s="48"/>
      <c r="N274" s="42" t="s">
        <v>260</v>
      </c>
    </row>
    <row r="275" spans="1:14" ht="12.75">
      <c r="A275" s="47"/>
      <c r="B275" s="46"/>
      <c r="C275" s="46"/>
      <c r="D275" s="46"/>
      <c r="E275" s="46"/>
      <c r="F275" s="46"/>
      <c r="G275" s="46"/>
      <c r="H275" s="48"/>
      <c r="I275" s="48"/>
      <c r="N275" s="42" t="s">
        <v>261</v>
      </c>
    </row>
    <row r="276" spans="1:14" ht="12.75">
      <c r="A276" s="47"/>
      <c r="B276" s="46"/>
      <c r="C276" s="46"/>
      <c r="D276" s="46"/>
      <c r="E276" s="46"/>
      <c r="F276" s="46"/>
      <c r="G276" s="46"/>
      <c r="H276" s="48"/>
      <c r="I276" s="48"/>
      <c r="N276" s="42" t="s">
        <v>262</v>
      </c>
    </row>
    <row r="277" spans="1:14" ht="12.75">
      <c r="A277" s="47"/>
      <c r="B277" s="46"/>
      <c r="C277" s="46"/>
      <c r="D277" s="46"/>
      <c r="E277" s="46"/>
      <c r="F277" s="46"/>
      <c r="G277" s="46"/>
      <c r="H277" s="48"/>
      <c r="I277" s="48"/>
      <c r="N277" s="42" t="s">
        <v>101</v>
      </c>
    </row>
    <row r="278" spans="1:14" ht="12.75">
      <c r="A278" s="47"/>
      <c r="B278" s="46"/>
      <c r="C278" s="46"/>
      <c r="D278" s="46"/>
      <c r="E278" s="46"/>
      <c r="F278" s="46"/>
      <c r="G278" s="46"/>
      <c r="H278" s="48"/>
      <c r="I278" s="48"/>
      <c r="N278" s="42" t="s">
        <v>102</v>
      </c>
    </row>
    <row r="279" spans="1:14" ht="12.75">
      <c r="A279" s="47"/>
      <c r="B279" s="46"/>
      <c r="C279" s="46"/>
      <c r="D279" s="46"/>
      <c r="E279" s="46"/>
      <c r="F279" s="46"/>
      <c r="G279" s="46"/>
      <c r="H279" s="48"/>
      <c r="I279" s="48"/>
      <c r="N279" s="42" t="s">
        <v>103</v>
      </c>
    </row>
    <row r="280" spans="1:14" ht="12.75">
      <c r="A280" s="47"/>
      <c r="B280" s="46"/>
      <c r="C280" s="46"/>
      <c r="D280" s="46"/>
      <c r="E280" s="46"/>
      <c r="F280" s="46"/>
      <c r="G280" s="46"/>
      <c r="H280" s="48"/>
      <c r="I280" s="48"/>
      <c r="N280" s="42" t="s">
        <v>104</v>
      </c>
    </row>
    <row r="281" spans="1:14" ht="12.75">
      <c r="A281" s="47"/>
      <c r="B281" s="46"/>
      <c r="C281" s="46"/>
      <c r="D281" s="46"/>
      <c r="E281" s="46"/>
      <c r="F281" s="46"/>
      <c r="G281" s="46"/>
      <c r="H281" s="48"/>
      <c r="I281" s="48"/>
      <c r="N281" s="42" t="s">
        <v>263</v>
      </c>
    </row>
    <row r="282" spans="1:14" ht="12.75">
      <c r="A282" s="47"/>
      <c r="B282" s="46"/>
      <c r="C282" s="46"/>
      <c r="D282" s="46"/>
      <c r="E282" s="46"/>
      <c r="F282" s="46"/>
      <c r="G282" s="46"/>
      <c r="H282" s="48"/>
      <c r="I282" s="48"/>
      <c r="N282" s="42" t="s">
        <v>264</v>
      </c>
    </row>
    <row r="283" spans="1:14" ht="12.75">
      <c r="A283" s="47"/>
      <c r="B283" s="46"/>
      <c r="C283" s="46"/>
      <c r="D283" s="46"/>
      <c r="E283" s="46"/>
      <c r="F283" s="46"/>
      <c r="G283" s="46"/>
      <c r="H283" s="48"/>
      <c r="I283" s="48"/>
      <c r="N283" s="42" t="s">
        <v>265</v>
      </c>
    </row>
    <row r="284" spans="1:14" ht="12.75">
      <c r="A284" s="47"/>
      <c r="B284" s="46"/>
      <c r="C284" s="46"/>
      <c r="D284" s="46"/>
      <c r="E284" s="46"/>
      <c r="F284" s="46"/>
      <c r="G284" s="46"/>
      <c r="H284" s="48"/>
      <c r="I284" s="48"/>
      <c r="N284" s="42" t="s">
        <v>266</v>
      </c>
    </row>
    <row r="285" spans="1:14" ht="12.75">
      <c r="A285" s="47"/>
      <c r="B285" s="46"/>
      <c r="C285" s="46"/>
      <c r="D285" s="46"/>
      <c r="E285" s="46"/>
      <c r="F285" s="46"/>
      <c r="G285" s="46"/>
      <c r="H285" s="48"/>
      <c r="I285" s="48"/>
      <c r="N285" s="42" t="s">
        <v>267</v>
      </c>
    </row>
    <row r="286" spans="1:14" ht="12.75">
      <c r="A286" s="47"/>
      <c r="B286" s="46"/>
      <c r="C286" s="46"/>
      <c r="D286" s="46"/>
      <c r="E286" s="46"/>
      <c r="F286" s="46"/>
      <c r="G286" s="46"/>
      <c r="H286" s="48"/>
      <c r="I286" s="48"/>
      <c r="N286" s="42" t="s">
        <v>336</v>
      </c>
    </row>
    <row r="287" spans="1:14" ht="12.75">
      <c r="A287" s="47"/>
      <c r="B287" s="46"/>
      <c r="C287" s="46"/>
      <c r="D287" s="46"/>
      <c r="E287" s="46"/>
      <c r="F287" s="46"/>
      <c r="G287" s="46"/>
      <c r="H287" s="48"/>
      <c r="I287" s="48"/>
      <c r="N287" s="42" t="s">
        <v>268</v>
      </c>
    </row>
    <row r="288" spans="1:14" ht="12.75">
      <c r="A288" s="47"/>
      <c r="B288" s="46"/>
      <c r="C288" s="46"/>
      <c r="D288" s="46"/>
      <c r="E288" s="46"/>
      <c r="F288" s="46"/>
      <c r="G288" s="46"/>
      <c r="H288" s="48"/>
      <c r="I288" s="48"/>
      <c r="N288" s="42" t="s">
        <v>335</v>
      </c>
    </row>
    <row r="289" spans="1:14" ht="12.75">
      <c r="A289" s="47"/>
      <c r="B289" s="46"/>
      <c r="C289" s="46"/>
      <c r="D289" s="46"/>
      <c r="E289" s="46"/>
      <c r="F289" s="46"/>
      <c r="G289" s="46"/>
      <c r="H289" s="48"/>
      <c r="I289" s="48"/>
      <c r="N289" s="42" t="s">
        <v>269</v>
      </c>
    </row>
    <row r="290" spans="1:14" ht="12.75">
      <c r="A290" s="47"/>
      <c r="B290" s="46"/>
      <c r="C290" s="46"/>
      <c r="D290" s="46"/>
      <c r="E290" s="46"/>
      <c r="F290" s="46"/>
      <c r="G290" s="46"/>
      <c r="H290" s="48"/>
      <c r="I290" s="48"/>
      <c r="N290" s="42" t="s">
        <v>270</v>
      </c>
    </row>
    <row r="291" spans="1:14" ht="12.75">
      <c r="A291" s="47"/>
      <c r="B291" s="46"/>
      <c r="C291" s="46"/>
      <c r="D291" s="46"/>
      <c r="E291" s="46"/>
      <c r="F291" s="46"/>
      <c r="G291" s="46"/>
      <c r="H291" s="48"/>
      <c r="I291" s="48"/>
      <c r="N291" s="42" t="s">
        <v>271</v>
      </c>
    </row>
    <row r="292" spans="1:14" ht="12.75">
      <c r="A292" s="47"/>
      <c r="B292" s="46"/>
      <c r="C292" s="46"/>
      <c r="D292" s="46"/>
      <c r="E292" s="46"/>
      <c r="F292" s="46"/>
      <c r="G292" s="46"/>
      <c r="H292" s="48"/>
      <c r="I292" s="48"/>
      <c r="N292" s="42" t="s">
        <v>105</v>
      </c>
    </row>
    <row r="293" spans="1:14" ht="12.75">
      <c r="A293" s="47"/>
      <c r="B293" s="46"/>
      <c r="C293" s="46"/>
      <c r="D293" s="46"/>
      <c r="E293" s="46"/>
      <c r="F293" s="46"/>
      <c r="G293" s="46"/>
      <c r="H293" s="48"/>
      <c r="I293" s="48"/>
      <c r="N293" s="42" t="s">
        <v>272</v>
      </c>
    </row>
    <row r="294" spans="1:14" ht="12.75">
      <c r="A294" s="47"/>
      <c r="B294" s="46"/>
      <c r="C294" s="46"/>
      <c r="D294" s="46"/>
      <c r="E294" s="46"/>
      <c r="F294" s="46"/>
      <c r="G294" s="46"/>
      <c r="H294" s="48"/>
      <c r="I294" s="48"/>
      <c r="N294" s="42" t="s">
        <v>106</v>
      </c>
    </row>
    <row r="295" spans="1:14" ht="12.75">
      <c r="A295" s="47"/>
      <c r="B295" s="46"/>
      <c r="C295" s="46"/>
      <c r="D295" s="46"/>
      <c r="E295" s="46"/>
      <c r="F295" s="46"/>
      <c r="G295" s="46"/>
      <c r="H295" s="48"/>
      <c r="I295" s="48"/>
      <c r="N295" s="42" t="s">
        <v>107</v>
      </c>
    </row>
    <row r="296" spans="1:14" ht="12.75">
      <c r="A296" s="47"/>
      <c r="B296" s="46"/>
      <c r="C296" s="46"/>
      <c r="D296" s="46"/>
      <c r="E296" s="46"/>
      <c r="F296" s="46"/>
      <c r="G296" s="46"/>
      <c r="H296" s="48"/>
      <c r="I296" s="48"/>
      <c r="N296" s="42" t="s">
        <v>108</v>
      </c>
    </row>
    <row r="297" spans="1:14" ht="12.75">
      <c r="A297" s="47"/>
      <c r="B297" s="46"/>
      <c r="C297" s="46"/>
      <c r="D297" s="46"/>
      <c r="E297" s="46"/>
      <c r="F297" s="46"/>
      <c r="G297" s="46"/>
      <c r="H297" s="48"/>
      <c r="I297" s="48"/>
      <c r="N297" s="42" t="s">
        <v>109</v>
      </c>
    </row>
    <row r="298" spans="1:14" ht="12.75">
      <c r="A298" s="47"/>
      <c r="B298" s="46"/>
      <c r="C298" s="46"/>
      <c r="D298" s="46"/>
      <c r="E298" s="46"/>
      <c r="F298" s="46"/>
      <c r="G298" s="46"/>
      <c r="H298" s="48"/>
      <c r="I298" s="48"/>
      <c r="N298" s="42" t="s">
        <v>110</v>
      </c>
    </row>
    <row r="299" spans="1:14" ht="12.75">
      <c r="A299" s="47"/>
      <c r="B299" s="46"/>
      <c r="C299" s="46"/>
      <c r="D299" s="46"/>
      <c r="E299" s="46"/>
      <c r="F299" s="46"/>
      <c r="G299" s="46"/>
      <c r="H299" s="48"/>
      <c r="I299" s="48"/>
      <c r="N299" s="42" t="s">
        <v>277</v>
      </c>
    </row>
    <row r="300" spans="1:14" ht="12.75">
      <c r="A300" s="47"/>
      <c r="B300" s="46"/>
      <c r="C300" s="46"/>
      <c r="D300" s="46"/>
      <c r="E300" s="46"/>
      <c r="F300" s="46"/>
      <c r="G300" s="46"/>
      <c r="H300" s="48"/>
      <c r="I300" s="48"/>
      <c r="N300" s="42" t="s">
        <v>273</v>
      </c>
    </row>
    <row r="301" spans="1:14" ht="12.75">
      <c r="A301" s="47"/>
      <c r="B301" s="46"/>
      <c r="C301" s="46"/>
      <c r="D301" s="46"/>
      <c r="E301" s="46"/>
      <c r="F301" s="46"/>
      <c r="G301" s="46"/>
      <c r="H301" s="48"/>
      <c r="I301" s="48"/>
      <c r="N301" s="42" t="s">
        <v>274</v>
      </c>
    </row>
    <row r="302" spans="1:14" ht="12.75">
      <c r="A302" s="47"/>
      <c r="B302" s="46"/>
      <c r="C302" s="46"/>
      <c r="D302" s="46"/>
      <c r="E302" s="46"/>
      <c r="F302" s="46"/>
      <c r="G302" s="46"/>
      <c r="H302" s="48"/>
      <c r="I302" s="48"/>
      <c r="N302" s="42" t="s">
        <v>275</v>
      </c>
    </row>
    <row r="303" spans="1:14" ht="12.75">
      <c r="A303" s="47"/>
      <c r="B303" s="46"/>
      <c r="C303" s="46"/>
      <c r="D303" s="46"/>
      <c r="E303" s="46"/>
      <c r="F303" s="46"/>
      <c r="G303" s="46"/>
      <c r="H303" s="48"/>
      <c r="I303" s="48"/>
      <c r="N303" s="42" t="s">
        <v>276</v>
      </c>
    </row>
    <row r="304" spans="1:14" ht="12.75">
      <c r="A304" s="47"/>
      <c r="B304" s="46"/>
      <c r="C304" s="46"/>
      <c r="D304" s="46"/>
      <c r="E304" s="46"/>
      <c r="F304" s="46"/>
      <c r="G304" s="46"/>
      <c r="H304" s="48"/>
      <c r="I304" s="48"/>
      <c r="N304" s="42" t="s">
        <v>221</v>
      </c>
    </row>
    <row r="305" spans="1:14" ht="12.75">
      <c r="A305" s="47"/>
      <c r="B305" s="46"/>
      <c r="C305" s="46"/>
      <c r="D305" s="46"/>
      <c r="E305" s="46"/>
      <c r="F305" s="46"/>
      <c r="G305" s="46"/>
      <c r="H305" s="48"/>
      <c r="I305" s="48"/>
      <c r="N305" s="42" t="s">
        <v>278</v>
      </c>
    </row>
    <row r="306" spans="1:14" ht="12.75">
      <c r="A306" s="47"/>
      <c r="B306" s="46"/>
      <c r="C306" s="46"/>
      <c r="D306" s="46"/>
      <c r="E306" s="46"/>
      <c r="F306" s="46"/>
      <c r="G306" s="46"/>
      <c r="H306" s="48"/>
      <c r="I306" s="48"/>
      <c r="N306" s="42" t="s">
        <v>279</v>
      </c>
    </row>
    <row r="307" spans="1:14" ht="12.75">
      <c r="A307" s="47"/>
      <c r="B307" s="46"/>
      <c r="C307" s="46"/>
      <c r="D307" s="46"/>
      <c r="E307" s="46"/>
      <c r="F307" s="46"/>
      <c r="G307" s="46"/>
      <c r="N307" s="42" t="s">
        <v>222</v>
      </c>
    </row>
    <row r="308" spans="1:14" ht="12.75">
      <c r="A308" s="47"/>
      <c r="B308" s="46"/>
      <c r="C308" s="46"/>
      <c r="D308" s="46"/>
      <c r="E308" s="46"/>
      <c r="F308" s="46"/>
      <c r="G308" s="46"/>
      <c r="N308" s="42" t="s">
        <v>280</v>
      </c>
    </row>
    <row r="309" spans="1:14" ht="12.75">
      <c r="A309" s="47"/>
      <c r="B309" s="46"/>
      <c r="C309" s="46"/>
      <c r="D309" s="46"/>
      <c r="E309" s="46"/>
      <c r="F309" s="46"/>
      <c r="G309" s="46"/>
      <c r="N309" s="42" t="s">
        <v>281</v>
      </c>
    </row>
    <row r="310" spans="1:14" ht="12.75">
      <c r="A310" s="47"/>
      <c r="B310" s="46"/>
      <c r="C310" s="46"/>
      <c r="D310" s="46"/>
      <c r="E310" s="46"/>
      <c r="F310" s="46"/>
      <c r="G310" s="46"/>
      <c r="N310" s="42" t="s">
        <v>334</v>
      </c>
    </row>
    <row r="311" spans="1:14" ht="12.75">
      <c r="A311" s="47"/>
      <c r="B311" s="46"/>
      <c r="C311" s="46"/>
      <c r="D311" s="46"/>
      <c r="E311" s="46"/>
      <c r="F311" s="46"/>
      <c r="G311" s="46"/>
      <c r="N311" s="42" t="s">
        <v>333</v>
      </c>
    </row>
    <row r="312" spans="1:14" ht="12.75">
      <c r="A312" s="47"/>
      <c r="B312" s="46"/>
      <c r="C312" s="46"/>
      <c r="D312" s="46"/>
      <c r="E312" s="46"/>
      <c r="F312" s="46"/>
      <c r="G312" s="46"/>
      <c r="N312" s="42" t="s">
        <v>332</v>
      </c>
    </row>
    <row r="313" spans="1:14" ht="12.75">
      <c r="A313" s="47"/>
      <c r="B313" s="46"/>
      <c r="C313" s="46"/>
      <c r="D313" s="46"/>
      <c r="E313" s="46"/>
      <c r="F313" s="46"/>
      <c r="G313" s="46"/>
      <c r="N313" s="42" t="s">
        <v>331</v>
      </c>
    </row>
    <row r="314" spans="1:14" ht="12.75">
      <c r="A314" s="47"/>
      <c r="B314" s="46"/>
      <c r="C314" s="46"/>
      <c r="D314" s="46"/>
      <c r="E314" s="46"/>
      <c r="F314" s="46"/>
      <c r="G314" s="46"/>
      <c r="N314" s="42" t="s">
        <v>330</v>
      </c>
    </row>
    <row r="315" spans="1:14" ht="12.75">
      <c r="A315" s="47"/>
      <c r="B315" s="46"/>
      <c r="C315" s="46"/>
      <c r="D315" s="46"/>
      <c r="E315" s="46"/>
      <c r="F315" s="46"/>
      <c r="G315" s="46"/>
      <c r="N315" s="42" t="s">
        <v>329</v>
      </c>
    </row>
    <row r="316" spans="1:14" ht="12.75">
      <c r="A316" s="47"/>
      <c r="B316" s="46"/>
      <c r="C316" s="46"/>
      <c r="D316" s="46"/>
      <c r="E316" s="46"/>
      <c r="F316" s="46"/>
      <c r="G316" s="46"/>
      <c r="N316" s="42" t="s">
        <v>282</v>
      </c>
    </row>
    <row r="317" spans="1:14" ht="12.75">
      <c r="A317" s="47"/>
      <c r="B317" s="46"/>
      <c r="C317" s="46"/>
      <c r="D317" s="46"/>
      <c r="E317" s="46"/>
      <c r="F317" s="46"/>
      <c r="G317" s="46"/>
      <c r="N317" s="42" t="s">
        <v>223</v>
      </c>
    </row>
    <row r="318" spans="1:14" ht="12.75">
      <c r="A318" s="47"/>
      <c r="B318" s="46"/>
      <c r="C318" s="46"/>
      <c r="D318" s="46"/>
      <c r="E318" s="46"/>
      <c r="F318" s="46"/>
      <c r="G318" s="46"/>
      <c r="N318" s="42" t="s">
        <v>283</v>
      </c>
    </row>
    <row r="319" spans="1:14" ht="12.75">
      <c r="A319" s="47"/>
      <c r="B319" s="46"/>
      <c r="C319" s="46"/>
      <c r="D319" s="46"/>
      <c r="E319" s="46"/>
      <c r="F319" s="46"/>
      <c r="G319" s="46"/>
      <c r="N319" s="42" t="s">
        <v>284</v>
      </c>
    </row>
    <row r="320" spans="1:14" ht="12.75">
      <c r="A320" s="47"/>
      <c r="B320" s="46"/>
      <c r="C320" s="46"/>
      <c r="D320" s="46"/>
      <c r="E320" s="46"/>
      <c r="F320" s="46"/>
      <c r="G320" s="46"/>
      <c r="N320" s="42" t="s">
        <v>224</v>
      </c>
    </row>
    <row r="321" spans="1:14" ht="12.75">
      <c r="A321" s="47"/>
      <c r="B321" s="46"/>
      <c r="C321" s="46"/>
      <c r="D321" s="46"/>
      <c r="E321" s="46"/>
      <c r="F321" s="46"/>
      <c r="G321" s="46"/>
      <c r="N321" s="42" t="s">
        <v>285</v>
      </c>
    </row>
    <row r="322" spans="1:14" ht="12.75">
      <c r="A322" s="47"/>
      <c r="B322" s="46"/>
      <c r="C322" s="46"/>
      <c r="D322" s="46"/>
      <c r="E322" s="46"/>
      <c r="F322" s="46"/>
      <c r="G322" s="46"/>
      <c r="N322" s="42" t="s">
        <v>286</v>
      </c>
    </row>
    <row r="323" spans="1:14" ht="12.75">
      <c r="A323" s="47"/>
      <c r="B323" s="46"/>
      <c r="C323" s="46"/>
      <c r="D323" s="46"/>
      <c r="E323" s="46"/>
      <c r="F323" s="46"/>
      <c r="G323" s="46"/>
      <c r="N323" s="42" t="s">
        <v>287</v>
      </c>
    </row>
    <row r="324" spans="1:14" ht="12.75">
      <c r="A324" s="47"/>
      <c r="B324" s="46"/>
      <c r="C324" s="46"/>
      <c r="D324" s="46"/>
      <c r="E324" s="46"/>
      <c r="F324" s="46"/>
      <c r="G324" s="46"/>
      <c r="N324" s="42" t="s">
        <v>240</v>
      </c>
    </row>
    <row r="325" spans="1:14" ht="12.75">
      <c r="A325" s="47"/>
      <c r="B325" s="46"/>
      <c r="C325" s="46"/>
      <c r="D325" s="46"/>
      <c r="E325" s="46"/>
      <c r="F325" s="46"/>
      <c r="G325" s="46"/>
      <c r="N325" s="42" t="s">
        <v>241</v>
      </c>
    </row>
    <row r="326" spans="1:14" ht="12.75">
      <c r="A326" s="47"/>
      <c r="B326" s="46"/>
      <c r="C326" s="46"/>
      <c r="D326" s="46"/>
      <c r="E326" s="46"/>
      <c r="F326" s="46"/>
      <c r="G326" s="46"/>
      <c r="N326" s="42" t="s">
        <v>225</v>
      </c>
    </row>
    <row r="327" spans="1:14" ht="12.75">
      <c r="A327" s="47"/>
      <c r="B327" s="46"/>
      <c r="C327" s="46"/>
      <c r="D327" s="46"/>
      <c r="E327" s="46"/>
      <c r="F327" s="46"/>
      <c r="G327" s="46"/>
      <c r="N327" s="42" t="s">
        <v>226</v>
      </c>
    </row>
    <row r="328" spans="1:14" ht="12.75">
      <c r="A328" s="47"/>
      <c r="B328" s="46"/>
      <c r="C328" s="46"/>
      <c r="D328" s="46"/>
      <c r="E328" s="46"/>
      <c r="F328" s="46"/>
      <c r="G328" s="46"/>
      <c r="N328" s="42" t="s">
        <v>242</v>
      </c>
    </row>
    <row r="329" spans="1:14" ht="12.75">
      <c r="A329" s="47"/>
      <c r="B329" s="46"/>
      <c r="C329" s="46"/>
      <c r="D329" s="46"/>
      <c r="E329" s="46"/>
      <c r="F329" s="46"/>
      <c r="G329" s="46"/>
      <c r="N329" s="42" t="s">
        <v>243</v>
      </c>
    </row>
    <row r="330" spans="1:14" ht="12.75">
      <c r="A330" s="47"/>
      <c r="B330" s="46"/>
      <c r="C330" s="46"/>
      <c r="D330" s="46"/>
      <c r="E330" s="46"/>
      <c r="F330" s="46"/>
      <c r="G330" s="46"/>
      <c r="N330" s="42" t="s">
        <v>227</v>
      </c>
    </row>
    <row r="331" spans="1:14" ht="12.75">
      <c r="A331" s="47"/>
      <c r="B331" s="46"/>
      <c r="C331" s="46"/>
      <c r="D331" s="46"/>
      <c r="E331" s="46"/>
      <c r="F331" s="46"/>
      <c r="G331" s="46"/>
      <c r="N331" s="42" t="s">
        <v>228</v>
      </c>
    </row>
    <row r="332" spans="1:14" ht="12.75">
      <c r="A332" s="47"/>
      <c r="B332" s="46"/>
      <c r="C332" s="46"/>
      <c r="D332" s="46"/>
      <c r="E332" s="46"/>
      <c r="F332" s="46"/>
      <c r="G332" s="46"/>
      <c r="N332" s="42" t="s">
        <v>328</v>
      </c>
    </row>
    <row r="333" spans="1:14" ht="12.75">
      <c r="A333" s="47"/>
      <c r="B333" s="46"/>
      <c r="C333" s="46"/>
      <c r="D333" s="46"/>
      <c r="E333" s="46"/>
      <c r="F333" s="46"/>
      <c r="G333" s="46"/>
      <c r="N333" s="42" t="s">
        <v>244</v>
      </c>
    </row>
    <row r="334" spans="1:14" ht="12.75">
      <c r="A334" s="47"/>
      <c r="B334" s="46"/>
      <c r="C334" s="46"/>
      <c r="D334" s="46"/>
      <c r="E334" s="46"/>
      <c r="F334" s="46"/>
      <c r="G334" s="46"/>
      <c r="N334" s="42" t="s">
        <v>245</v>
      </c>
    </row>
    <row r="335" spans="1:14" ht="12.75">
      <c r="A335" s="47"/>
      <c r="B335" s="46"/>
      <c r="C335" s="46"/>
      <c r="D335" s="46"/>
      <c r="E335" s="46"/>
      <c r="F335" s="46"/>
      <c r="G335" s="46"/>
      <c r="N335" s="42" t="s">
        <v>327</v>
      </c>
    </row>
    <row r="336" spans="3:14" ht="12.75">
      <c r="C336" s="46"/>
      <c r="N336" s="42" t="s">
        <v>229</v>
      </c>
    </row>
    <row r="337" ht="12.75">
      <c r="N337" s="42" t="s">
        <v>230</v>
      </c>
    </row>
    <row r="338" ht="12.75">
      <c r="N338" s="42" t="s">
        <v>326</v>
      </c>
    </row>
    <row r="339" ht="12.75">
      <c r="N339" s="42" t="s">
        <v>231</v>
      </c>
    </row>
    <row r="340" ht="12.75">
      <c r="N340" s="42" t="s">
        <v>232</v>
      </c>
    </row>
    <row r="341" ht="12.75">
      <c r="N341" s="42" t="s">
        <v>233</v>
      </c>
    </row>
    <row r="342" ht="12.75">
      <c r="N342" s="42" t="s">
        <v>234</v>
      </c>
    </row>
    <row r="343" ht="12.75">
      <c r="N343" s="42" t="s">
        <v>246</v>
      </c>
    </row>
    <row r="344" ht="12.75">
      <c r="N344" s="42" t="s">
        <v>247</v>
      </c>
    </row>
    <row r="345" ht="12.75">
      <c r="N345" s="42" t="s">
        <v>235</v>
      </c>
    </row>
    <row r="346" ht="12.75">
      <c r="N346" s="42" t="s">
        <v>236</v>
      </c>
    </row>
    <row r="347" ht="12.75">
      <c r="N347" s="42" t="s">
        <v>237</v>
      </c>
    </row>
  </sheetData>
  <sheetProtection/>
  <mergeCells count="2">
    <mergeCell ref="B5:C5"/>
    <mergeCell ref="B7:D7"/>
  </mergeCells>
  <conditionalFormatting sqref="B124 B126:B335">
    <cfRule type="expression" priority="9" dxfId="12" stopIfTrue="1">
      <formula>A124&lt;&gt;""</formula>
    </cfRule>
  </conditionalFormatting>
  <conditionalFormatting sqref="C124:C336">
    <cfRule type="expression" priority="8" dxfId="12" stopIfTrue="1">
      <formula>A124&lt;&gt;""</formula>
    </cfRule>
  </conditionalFormatting>
  <conditionalFormatting sqref="D124:D335">
    <cfRule type="expression" priority="10" dxfId="13" stopIfTrue="1">
      <formula>OR(C124="date",C124="text")</formula>
    </cfRule>
    <cfRule type="expression" priority="11" dxfId="12" stopIfTrue="1">
      <formula>OR(C124="number")</formula>
    </cfRule>
  </conditionalFormatting>
  <conditionalFormatting sqref="E124:E335">
    <cfRule type="expression" priority="6" dxfId="13" stopIfTrue="1">
      <formula>OR(C124="number",C124="text")</formula>
    </cfRule>
    <cfRule type="expression" priority="7" dxfId="12" stopIfTrue="1">
      <formula>OR(C124="datetime")</formula>
    </cfRule>
  </conditionalFormatting>
  <conditionalFormatting sqref="F124:G335">
    <cfRule type="expression" priority="4" dxfId="14" stopIfTrue="1">
      <formula>OR($C124="number",$C124="text")</formula>
    </cfRule>
    <cfRule type="expression" priority="5" dxfId="13" stopIfTrue="1">
      <formula>OR($C124="date")</formula>
    </cfRule>
  </conditionalFormatting>
  <conditionalFormatting sqref="B49:I49">
    <cfRule type="expression" priority="3" dxfId="2" stopIfTrue="1">
      <formula>NOT(ISBLANK($B$51:$B$58))</formula>
    </cfRule>
  </conditionalFormatting>
  <conditionalFormatting sqref="B56:AO59">
    <cfRule type="expression" priority="2" dxfId="2" stopIfTrue="1">
      <formula>NOT(ISBLANK($B$51:$B$58))</formula>
    </cfRule>
  </conditionalFormatting>
  <conditionalFormatting sqref="B125">
    <cfRule type="expression" priority="1" dxfId="12" stopIfTrue="1">
      <formula>A125&lt;&gt;""</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4:D335">
      <formula1>$N$124:$N$347</formula1>
    </dataValidation>
    <dataValidation errorStyle="information" type="list" allowBlank="1" showInputMessage="1" showErrorMessage="1" prompt="Select a site name or enter a new one" errorTitle="New Site" error="If a site is not in the list enter a new Name" sqref="B48:I48">
      <formula1>Site_name_list</formula1>
    </dataValidation>
    <dataValidation type="custom" allowBlank="1" showInputMessage="1" showErrorMessage="1" sqref="B18:I18">
      <formula1>NOT(ISERR(AND(FIND(".",B18),FIND("@",B18))))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$K$124:$K$129</formula1>
    </dataValidation>
    <dataValidation type="list" allowBlank="1" showInputMessage="1" showErrorMessage="1" promptTitle="Data Type" prompt="Please select DateTime, Number or Text from the drop-down list." error="Please Select fromt he drop-down list." sqref="C124:C336">
      <formula1>$M$125:$M$127</formula1>
    </dataValidation>
  </dataValidations>
  <hyperlinks>
    <hyperlink ref="B4" r:id="rId1" display="http://ecosystems.mbl.edu/ARC/meta_template.php?FileName=./Welker/IPY_Snow_shrub/IPY_ShrubSoilTemp2008.html"/>
    <hyperlink ref="B31" r:id="rId2" display="http://ecosystems.mbl.edu/ARC/Welker/IPY_Snow_shrub/data/IPY_ShrubSoilTemp2008.csv"/>
  </hyperlinks>
  <printOptions gridLines="1"/>
  <pageMargins left="0.53" right="0.38" top="0.5" bottom="0.5" header="0.5" footer="0.5"/>
  <pageSetup cellComments="atEnd" fitToHeight="10" horizontalDpi="600" verticalDpi="600" orientation="landscape" scale="99" r:id="rId6"/>
  <rowBreaks count="1" manualBreakCount="1">
    <brk id="62"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G337"/>
  <sheetViews>
    <sheetView zoomScalePageLayoutView="0" workbookViewId="0" topLeftCell="A1">
      <selection activeCell="A1" sqref="A1"/>
    </sheetView>
  </sheetViews>
  <sheetFormatPr defaultColWidth="8.7109375" defaultRowHeight="12.75"/>
  <cols>
    <col min="1" max="2" width="8.7109375" style="0" customWidth="1"/>
    <col min="3" max="3" width="11.421875" style="0" bestFit="1" customWidth="1"/>
    <col min="4" max="4" width="8.7109375" style="0" customWidth="1"/>
    <col min="5" max="5" width="10.28125" style="0" customWidth="1"/>
    <col min="6" max="6" width="8.7109375" style="13" customWidth="1"/>
    <col min="7" max="7" width="15.7109375" style="0" customWidth="1"/>
  </cols>
  <sheetData>
    <row r="1" spans="1:7" ht="12.75">
      <c r="A1" t="s">
        <v>315</v>
      </c>
      <c r="B1" s="12" t="s">
        <v>316</v>
      </c>
      <c r="C1" s="12" t="s">
        <v>196</v>
      </c>
      <c r="D1" s="12" t="s">
        <v>317</v>
      </c>
      <c r="E1" s="12" t="s">
        <v>318</v>
      </c>
      <c r="F1" s="14" t="s">
        <v>319</v>
      </c>
      <c r="G1" s="12" t="s">
        <v>320</v>
      </c>
    </row>
    <row r="2" spans="1:7" ht="12.75">
      <c r="A2" t="s">
        <v>17</v>
      </c>
      <c r="B2" t="s">
        <v>133</v>
      </c>
      <c r="C2" s="93">
        <v>39606</v>
      </c>
      <c r="D2" t="s">
        <v>129</v>
      </c>
      <c r="E2" t="s">
        <v>130</v>
      </c>
      <c r="F2" s="13">
        <v>0.4</v>
      </c>
      <c r="G2">
        <v>61</v>
      </c>
    </row>
    <row r="3" spans="1:7" ht="12.75">
      <c r="A3" t="s">
        <v>17</v>
      </c>
      <c r="B3" t="s">
        <v>133</v>
      </c>
      <c r="C3" s="93">
        <v>39606</v>
      </c>
      <c r="D3" t="s">
        <v>129</v>
      </c>
      <c r="E3" t="s">
        <v>131</v>
      </c>
      <c r="F3" s="13">
        <v>1.5</v>
      </c>
      <c r="G3">
        <v>19</v>
      </c>
    </row>
    <row r="4" spans="1:7" ht="12.75">
      <c r="A4" t="s">
        <v>17</v>
      </c>
      <c r="B4" t="s">
        <v>133</v>
      </c>
      <c r="C4" s="93">
        <v>39606</v>
      </c>
      <c r="D4" t="s">
        <v>132</v>
      </c>
      <c r="E4" t="s">
        <v>130</v>
      </c>
      <c r="F4" s="13">
        <v>1.7</v>
      </c>
      <c r="G4">
        <v>32</v>
      </c>
    </row>
    <row r="5" spans="1:7" ht="12.75">
      <c r="A5" t="s">
        <v>17</v>
      </c>
      <c r="B5" t="s">
        <v>133</v>
      </c>
      <c r="C5" s="93">
        <v>39606</v>
      </c>
      <c r="D5" t="s">
        <v>132</v>
      </c>
      <c r="E5" t="s">
        <v>131</v>
      </c>
      <c r="F5" s="13">
        <v>0.5</v>
      </c>
      <c r="G5">
        <v>34</v>
      </c>
    </row>
    <row r="6" spans="1:7" ht="12.75">
      <c r="A6" t="s">
        <v>19</v>
      </c>
      <c r="B6" t="s">
        <v>133</v>
      </c>
      <c r="C6" s="93">
        <v>39606</v>
      </c>
      <c r="D6" t="s">
        <v>132</v>
      </c>
      <c r="E6" t="s">
        <v>130</v>
      </c>
      <c r="F6" s="13">
        <v>0.6</v>
      </c>
      <c r="G6">
        <v>44</v>
      </c>
    </row>
    <row r="7" spans="1:7" ht="12.75">
      <c r="A7" t="s">
        <v>19</v>
      </c>
      <c r="B7" t="s">
        <v>133</v>
      </c>
      <c r="C7" s="93">
        <v>39606</v>
      </c>
      <c r="D7" t="s">
        <v>132</v>
      </c>
      <c r="E7" t="s">
        <v>131</v>
      </c>
      <c r="F7" s="13">
        <v>0.9</v>
      </c>
      <c r="G7">
        <v>25</v>
      </c>
    </row>
    <row r="8" spans="1:7" ht="12.75">
      <c r="A8" t="s">
        <v>19</v>
      </c>
      <c r="B8" t="s">
        <v>133</v>
      </c>
      <c r="C8" s="93">
        <v>39606</v>
      </c>
      <c r="D8" t="s">
        <v>133</v>
      </c>
      <c r="E8" t="s">
        <v>130</v>
      </c>
      <c r="F8" s="13">
        <v>0.5</v>
      </c>
      <c r="G8">
        <v>13</v>
      </c>
    </row>
    <row r="9" spans="1:7" ht="12.75">
      <c r="A9" t="s">
        <v>19</v>
      </c>
      <c r="B9" t="s">
        <v>133</v>
      </c>
      <c r="C9" s="93">
        <v>39606</v>
      </c>
      <c r="D9" t="s">
        <v>133</v>
      </c>
      <c r="E9" t="s">
        <v>131</v>
      </c>
      <c r="F9" s="13">
        <v>1.1</v>
      </c>
      <c r="G9">
        <v>33</v>
      </c>
    </row>
    <row r="10" spans="1:7" ht="12.75">
      <c r="A10" t="s">
        <v>21</v>
      </c>
      <c r="B10" t="s">
        <v>133</v>
      </c>
      <c r="C10" s="93">
        <v>39606</v>
      </c>
      <c r="D10" t="s">
        <v>132</v>
      </c>
      <c r="E10" t="s">
        <v>130</v>
      </c>
      <c r="F10" s="13">
        <v>0.5</v>
      </c>
      <c r="G10">
        <v>32</v>
      </c>
    </row>
    <row r="11" spans="1:7" ht="12.75">
      <c r="A11" t="s">
        <v>21</v>
      </c>
      <c r="B11" t="s">
        <v>133</v>
      </c>
      <c r="C11" s="93">
        <v>39606</v>
      </c>
      <c r="D11" t="s">
        <v>132</v>
      </c>
      <c r="E11" t="s">
        <v>131</v>
      </c>
      <c r="F11" s="13">
        <v>0.9</v>
      </c>
      <c r="G11">
        <v>17</v>
      </c>
    </row>
    <row r="12" spans="1:7" ht="12.75">
      <c r="A12" t="s">
        <v>23</v>
      </c>
      <c r="B12" t="s">
        <v>133</v>
      </c>
      <c r="C12" s="93">
        <v>39606</v>
      </c>
      <c r="D12" t="s">
        <v>133</v>
      </c>
      <c r="E12" t="s">
        <v>130</v>
      </c>
      <c r="F12" s="13">
        <v>0.4</v>
      </c>
      <c r="G12">
        <v>21</v>
      </c>
    </row>
    <row r="13" spans="1:7" ht="12.75">
      <c r="A13" t="s">
        <v>23</v>
      </c>
      <c r="B13" t="s">
        <v>133</v>
      </c>
      <c r="C13" s="93">
        <v>39606</v>
      </c>
      <c r="D13" t="s">
        <v>133</v>
      </c>
      <c r="E13" t="s">
        <v>131</v>
      </c>
      <c r="F13" s="13">
        <v>1.2</v>
      </c>
      <c r="G13">
        <v>33</v>
      </c>
    </row>
    <row r="14" spans="1:7" ht="12.75">
      <c r="A14" t="s">
        <v>21</v>
      </c>
      <c r="B14" t="s">
        <v>1635</v>
      </c>
      <c r="C14" s="93">
        <v>39606</v>
      </c>
      <c r="D14" t="s">
        <v>134</v>
      </c>
      <c r="E14" t="s">
        <v>130</v>
      </c>
      <c r="F14" s="13">
        <v>0.8</v>
      </c>
      <c r="G14">
        <v>55</v>
      </c>
    </row>
    <row r="15" spans="1:7" ht="12.75">
      <c r="A15" t="s">
        <v>21</v>
      </c>
      <c r="B15" t="s">
        <v>1635</v>
      </c>
      <c r="C15" s="93">
        <v>39606</v>
      </c>
      <c r="D15" t="s">
        <v>134</v>
      </c>
      <c r="E15" t="s">
        <v>131</v>
      </c>
      <c r="F15" s="13">
        <v>0.5</v>
      </c>
      <c r="G15">
        <v>31</v>
      </c>
    </row>
    <row r="16" spans="1:7" ht="12.75">
      <c r="A16" t="s">
        <v>21</v>
      </c>
      <c r="B16" t="s">
        <v>1635</v>
      </c>
      <c r="C16" s="93">
        <v>39606</v>
      </c>
      <c r="D16" t="s">
        <v>134</v>
      </c>
      <c r="E16" t="s">
        <v>130</v>
      </c>
      <c r="F16" s="13">
        <v>0.4</v>
      </c>
      <c r="G16">
        <v>41</v>
      </c>
    </row>
    <row r="17" spans="1:7" ht="12.75">
      <c r="A17" t="s">
        <v>21</v>
      </c>
      <c r="B17" t="s">
        <v>1635</v>
      </c>
      <c r="C17" s="93">
        <v>39606</v>
      </c>
      <c r="D17" t="s">
        <v>134</v>
      </c>
      <c r="E17" t="s">
        <v>131</v>
      </c>
      <c r="F17" s="13">
        <v>0.3</v>
      </c>
      <c r="G17">
        <v>22</v>
      </c>
    </row>
    <row r="18" spans="1:7" ht="12.75">
      <c r="A18" t="s">
        <v>17</v>
      </c>
      <c r="B18" t="s">
        <v>1635</v>
      </c>
      <c r="C18" s="93">
        <v>39606</v>
      </c>
      <c r="D18" t="s">
        <v>129</v>
      </c>
      <c r="E18" t="s">
        <v>130</v>
      </c>
      <c r="F18" s="13">
        <v>0.5</v>
      </c>
      <c r="G18">
        <v>37</v>
      </c>
    </row>
    <row r="19" spans="1:7" ht="12.75">
      <c r="A19" t="s">
        <v>17</v>
      </c>
      <c r="B19" t="s">
        <v>1635</v>
      </c>
      <c r="C19" s="93">
        <v>39606</v>
      </c>
      <c r="D19" t="s">
        <v>129</v>
      </c>
      <c r="E19" t="s">
        <v>131</v>
      </c>
      <c r="F19" s="13">
        <v>1</v>
      </c>
      <c r="G19">
        <v>25</v>
      </c>
    </row>
    <row r="20" spans="1:7" ht="12.75">
      <c r="A20" t="s">
        <v>17</v>
      </c>
      <c r="B20" t="s">
        <v>1635</v>
      </c>
      <c r="C20" s="93">
        <v>39606</v>
      </c>
      <c r="D20" t="s">
        <v>133</v>
      </c>
      <c r="E20" t="s">
        <v>130</v>
      </c>
      <c r="F20" s="13">
        <v>0.3</v>
      </c>
      <c r="G20">
        <v>67</v>
      </c>
    </row>
    <row r="21" spans="1:7" ht="12.75">
      <c r="A21" t="s">
        <v>17</v>
      </c>
      <c r="B21" t="s">
        <v>1635</v>
      </c>
      <c r="C21" s="93">
        <v>39606</v>
      </c>
      <c r="D21" t="s">
        <v>133</v>
      </c>
      <c r="E21" t="s">
        <v>131</v>
      </c>
      <c r="F21" s="13">
        <v>0.6</v>
      </c>
      <c r="G21">
        <v>84</v>
      </c>
    </row>
    <row r="22" spans="1:7" ht="12.75">
      <c r="A22" t="s">
        <v>19</v>
      </c>
      <c r="B22" t="s">
        <v>1635</v>
      </c>
      <c r="C22" s="93">
        <v>39606</v>
      </c>
      <c r="D22" t="s">
        <v>129</v>
      </c>
      <c r="E22" t="s">
        <v>130</v>
      </c>
      <c r="F22" s="13">
        <v>0.5</v>
      </c>
      <c r="G22">
        <v>45</v>
      </c>
    </row>
    <row r="23" spans="1:7" ht="12.75">
      <c r="A23" t="s">
        <v>19</v>
      </c>
      <c r="B23" t="s">
        <v>1635</v>
      </c>
      <c r="C23" s="93">
        <v>39606</v>
      </c>
      <c r="D23" t="s">
        <v>129</v>
      </c>
      <c r="E23" t="s">
        <v>131</v>
      </c>
      <c r="F23" s="13">
        <v>0.7</v>
      </c>
      <c r="G23">
        <v>44</v>
      </c>
    </row>
    <row r="24" spans="1:7" ht="12.75">
      <c r="A24" t="s">
        <v>19</v>
      </c>
      <c r="B24" t="s">
        <v>1635</v>
      </c>
      <c r="C24" s="93">
        <v>39606</v>
      </c>
      <c r="D24" t="s">
        <v>132</v>
      </c>
      <c r="E24" t="s">
        <v>130</v>
      </c>
      <c r="F24" s="13">
        <v>0.4</v>
      </c>
      <c r="G24">
        <v>27</v>
      </c>
    </row>
    <row r="25" spans="1:7" ht="12.75">
      <c r="A25" t="s">
        <v>19</v>
      </c>
      <c r="B25" t="s">
        <v>1635</v>
      </c>
      <c r="C25" s="93">
        <v>39606</v>
      </c>
      <c r="D25" t="s">
        <v>132</v>
      </c>
      <c r="E25" t="s">
        <v>131</v>
      </c>
      <c r="F25" s="13">
        <v>1.3</v>
      </c>
      <c r="G25">
        <v>20</v>
      </c>
    </row>
    <row r="26" spans="1:7" ht="12.75">
      <c r="A26" t="s">
        <v>17</v>
      </c>
      <c r="B26" t="s">
        <v>1636</v>
      </c>
      <c r="C26" s="93">
        <v>39606</v>
      </c>
      <c r="D26" t="s">
        <v>129</v>
      </c>
      <c r="E26" t="s">
        <v>130</v>
      </c>
      <c r="F26" s="13">
        <v>0.4</v>
      </c>
      <c r="G26">
        <v>23</v>
      </c>
    </row>
    <row r="27" spans="1:7" ht="12.75">
      <c r="A27" t="s">
        <v>17</v>
      </c>
      <c r="B27" t="s">
        <v>1636</v>
      </c>
      <c r="C27" s="93">
        <v>39606</v>
      </c>
      <c r="D27" t="s">
        <v>129</v>
      </c>
      <c r="E27" t="s">
        <v>131</v>
      </c>
      <c r="F27" s="13">
        <v>0.5</v>
      </c>
      <c r="G27">
        <v>14</v>
      </c>
    </row>
    <row r="28" spans="1:7" ht="12.75">
      <c r="A28" t="s">
        <v>17</v>
      </c>
      <c r="B28" t="s">
        <v>1636</v>
      </c>
      <c r="C28" s="93">
        <v>39606</v>
      </c>
      <c r="D28" t="s">
        <v>133</v>
      </c>
      <c r="E28" t="s">
        <v>130</v>
      </c>
      <c r="F28" s="13">
        <v>0.4</v>
      </c>
      <c r="G28">
        <v>16</v>
      </c>
    </row>
    <row r="29" spans="1:7" ht="12.75">
      <c r="A29" t="s">
        <v>17</v>
      </c>
      <c r="B29" t="s">
        <v>1636</v>
      </c>
      <c r="C29" s="93">
        <v>39606</v>
      </c>
      <c r="D29" t="s">
        <v>133</v>
      </c>
      <c r="E29" t="s">
        <v>131</v>
      </c>
      <c r="F29" s="13">
        <v>1</v>
      </c>
      <c r="G29">
        <v>39</v>
      </c>
    </row>
    <row r="30" spans="1:7" ht="12.75">
      <c r="A30" t="s">
        <v>21</v>
      </c>
      <c r="B30" t="s">
        <v>1636</v>
      </c>
      <c r="C30" s="93">
        <v>39606</v>
      </c>
      <c r="D30" t="s">
        <v>129</v>
      </c>
      <c r="E30" t="s">
        <v>130</v>
      </c>
      <c r="F30" s="13">
        <v>1.7</v>
      </c>
      <c r="G30">
        <v>26</v>
      </c>
    </row>
    <row r="31" spans="1:7" ht="12.75">
      <c r="A31" t="s">
        <v>21</v>
      </c>
      <c r="B31" t="s">
        <v>1636</v>
      </c>
      <c r="C31" s="93">
        <v>39606</v>
      </c>
      <c r="D31" t="s">
        <v>129</v>
      </c>
      <c r="E31" t="s">
        <v>131</v>
      </c>
      <c r="F31" s="13">
        <v>0.9</v>
      </c>
      <c r="G31">
        <v>67</v>
      </c>
    </row>
    <row r="32" spans="1:7" ht="12.75">
      <c r="A32" t="s">
        <v>23</v>
      </c>
      <c r="B32" t="s">
        <v>1636</v>
      </c>
      <c r="C32" s="93">
        <v>39606</v>
      </c>
      <c r="D32" t="s">
        <v>132</v>
      </c>
      <c r="E32" t="s">
        <v>130</v>
      </c>
      <c r="F32" s="13">
        <v>0.6</v>
      </c>
      <c r="G32">
        <v>46</v>
      </c>
    </row>
    <row r="33" spans="1:7" ht="12.75">
      <c r="A33" t="s">
        <v>23</v>
      </c>
      <c r="B33" t="s">
        <v>1636</v>
      </c>
      <c r="C33" s="93">
        <v>39606</v>
      </c>
      <c r="D33" t="s">
        <v>132</v>
      </c>
      <c r="E33" t="s">
        <v>131</v>
      </c>
      <c r="F33" s="13">
        <v>0.9</v>
      </c>
      <c r="G33">
        <v>58</v>
      </c>
    </row>
    <row r="34" spans="1:7" ht="12.75">
      <c r="A34" t="s">
        <v>24</v>
      </c>
      <c r="B34" t="s">
        <v>1636</v>
      </c>
      <c r="C34" s="93">
        <v>39606</v>
      </c>
      <c r="D34" t="s">
        <v>132</v>
      </c>
      <c r="E34" t="s">
        <v>130</v>
      </c>
      <c r="F34" s="13">
        <v>0.6</v>
      </c>
      <c r="G34">
        <v>19</v>
      </c>
    </row>
    <row r="35" spans="1:7" ht="12.75">
      <c r="A35" t="s">
        <v>24</v>
      </c>
      <c r="B35" t="s">
        <v>1636</v>
      </c>
      <c r="C35" s="93">
        <v>39606</v>
      </c>
      <c r="D35" t="s">
        <v>132</v>
      </c>
      <c r="E35" t="s">
        <v>131</v>
      </c>
      <c r="F35" s="13">
        <v>1</v>
      </c>
      <c r="G35">
        <v>54</v>
      </c>
    </row>
    <row r="36" spans="1:7" ht="12.75">
      <c r="A36" t="s">
        <v>24</v>
      </c>
      <c r="B36" t="s">
        <v>1636</v>
      </c>
      <c r="C36" s="93">
        <v>39606</v>
      </c>
      <c r="D36" t="s">
        <v>133</v>
      </c>
      <c r="E36" t="s">
        <v>130</v>
      </c>
      <c r="F36" s="13">
        <v>0.4</v>
      </c>
      <c r="G36">
        <v>41</v>
      </c>
    </row>
    <row r="37" spans="1:7" ht="12.75">
      <c r="A37" t="s">
        <v>24</v>
      </c>
      <c r="B37" t="s">
        <v>1636</v>
      </c>
      <c r="C37" s="93">
        <v>39606</v>
      </c>
      <c r="D37" t="s">
        <v>133</v>
      </c>
      <c r="E37" t="s">
        <v>131</v>
      </c>
      <c r="F37" s="13">
        <v>1.6</v>
      </c>
      <c r="G37">
        <v>56</v>
      </c>
    </row>
    <row r="38" spans="1:7" ht="12.75">
      <c r="A38" t="s">
        <v>17</v>
      </c>
      <c r="B38" t="s">
        <v>1637</v>
      </c>
      <c r="C38" s="93">
        <v>39606</v>
      </c>
      <c r="D38" t="s">
        <v>129</v>
      </c>
      <c r="E38" t="s">
        <v>130</v>
      </c>
      <c r="F38" s="13">
        <v>0.4</v>
      </c>
      <c r="G38">
        <v>36</v>
      </c>
    </row>
    <row r="39" spans="1:7" ht="12.75">
      <c r="A39" t="s">
        <v>17</v>
      </c>
      <c r="B39" t="s">
        <v>1637</v>
      </c>
      <c r="C39" s="93">
        <v>39606</v>
      </c>
      <c r="D39" t="s">
        <v>129</v>
      </c>
      <c r="E39" t="s">
        <v>131</v>
      </c>
      <c r="F39" s="13">
        <v>0.3</v>
      </c>
      <c r="G39">
        <v>13</v>
      </c>
    </row>
    <row r="40" spans="1:7" ht="12.75">
      <c r="A40" t="s">
        <v>17</v>
      </c>
      <c r="B40" t="s">
        <v>1637</v>
      </c>
      <c r="C40" s="93">
        <v>39606</v>
      </c>
      <c r="D40" t="s">
        <v>132</v>
      </c>
      <c r="E40" t="s">
        <v>130</v>
      </c>
      <c r="F40" s="13">
        <v>0.4</v>
      </c>
      <c r="G40">
        <v>37</v>
      </c>
    </row>
    <row r="41" spans="1:7" ht="12.75">
      <c r="A41" t="s">
        <v>17</v>
      </c>
      <c r="B41" t="s">
        <v>1637</v>
      </c>
      <c r="C41" s="93">
        <v>39606</v>
      </c>
      <c r="D41" t="s">
        <v>132</v>
      </c>
      <c r="E41" t="s">
        <v>131</v>
      </c>
      <c r="F41" s="13">
        <v>1.2</v>
      </c>
      <c r="G41">
        <v>28</v>
      </c>
    </row>
    <row r="42" spans="1:7" ht="12.75">
      <c r="A42" t="s">
        <v>24</v>
      </c>
      <c r="B42" t="s">
        <v>1637</v>
      </c>
      <c r="C42" s="93">
        <v>39606</v>
      </c>
      <c r="D42" t="s">
        <v>129</v>
      </c>
      <c r="E42" t="s">
        <v>130</v>
      </c>
      <c r="F42" s="13">
        <v>0.4</v>
      </c>
      <c r="G42">
        <v>27</v>
      </c>
    </row>
    <row r="43" spans="1:7" ht="12.75">
      <c r="A43" t="s">
        <v>24</v>
      </c>
      <c r="B43" t="s">
        <v>1637</v>
      </c>
      <c r="C43" s="93">
        <v>39606</v>
      </c>
      <c r="D43" t="s">
        <v>129</v>
      </c>
      <c r="E43" t="s">
        <v>131</v>
      </c>
      <c r="F43" s="13">
        <v>0.3</v>
      </c>
      <c r="G43">
        <v>36</v>
      </c>
    </row>
    <row r="44" spans="1:7" ht="12.75">
      <c r="A44" t="s">
        <v>24</v>
      </c>
      <c r="B44" t="s">
        <v>1637</v>
      </c>
      <c r="C44" s="93">
        <v>39606</v>
      </c>
      <c r="D44" t="s">
        <v>132</v>
      </c>
      <c r="E44" t="s">
        <v>130</v>
      </c>
      <c r="F44" s="13">
        <v>0.3</v>
      </c>
      <c r="G44">
        <v>30</v>
      </c>
    </row>
    <row r="45" spans="1:7" ht="12.75">
      <c r="A45" t="s">
        <v>24</v>
      </c>
      <c r="B45" t="s">
        <v>1637</v>
      </c>
      <c r="C45" s="93">
        <v>39606</v>
      </c>
      <c r="D45" t="s">
        <v>132</v>
      </c>
      <c r="E45" t="s">
        <v>131</v>
      </c>
      <c r="F45" s="13">
        <v>0.5</v>
      </c>
      <c r="G45">
        <v>24</v>
      </c>
    </row>
    <row r="46" spans="1:7" ht="12.75">
      <c r="A46" t="s">
        <v>20</v>
      </c>
      <c r="B46" t="s">
        <v>1637</v>
      </c>
      <c r="C46" s="93">
        <v>39606</v>
      </c>
      <c r="D46" t="s">
        <v>129</v>
      </c>
      <c r="E46" t="s">
        <v>130</v>
      </c>
      <c r="F46" s="13">
        <v>1.2</v>
      </c>
      <c r="G46">
        <v>32</v>
      </c>
    </row>
    <row r="47" spans="1:7" ht="12.75">
      <c r="A47" t="s">
        <v>20</v>
      </c>
      <c r="B47" t="s">
        <v>1637</v>
      </c>
      <c r="C47" s="93">
        <v>39606</v>
      </c>
      <c r="D47" t="s">
        <v>129</v>
      </c>
      <c r="E47" t="s">
        <v>131</v>
      </c>
      <c r="F47" s="13">
        <v>0.4</v>
      </c>
      <c r="G47">
        <v>37</v>
      </c>
    </row>
    <row r="48" spans="1:7" ht="12.75">
      <c r="A48" t="s">
        <v>22</v>
      </c>
      <c r="B48" t="s">
        <v>1637</v>
      </c>
      <c r="C48" s="93">
        <v>39606</v>
      </c>
      <c r="D48" t="s">
        <v>132</v>
      </c>
      <c r="E48" t="s">
        <v>130</v>
      </c>
      <c r="F48" s="13">
        <v>1.3</v>
      </c>
      <c r="G48">
        <v>62</v>
      </c>
    </row>
    <row r="49" spans="1:7" ht="12.75">
      <c r="A49" t="s">
        <v>22</v>
      </c>
      <c r="B49" t="s">
        <v>1637</v>
      </c>
      <c r="C49" s="93">
        <v>39606</v>
      </c>
      <c r="D49" t="s">
        <v>132</v>
      </c>
      <c r="E49" t="s">
        <v>131</v>
      </c>
      <c r="F49" s="13">
        <v>0.6</v>
      </c>
      <c r="G49">
        <v>34</v>
      </c>
    </row>
    <row r="50" spans="1:7" ht="12.75">
      <c r="A50" t="s">
        <v>17</v>
      </c>
      <c r="B50" t="s">
        <v>133</v>
      </c>
      <c r="C50" s="93">
        <v>39620</v>
      </c>
      <c r="D50" t="s">
        <v>129</v>
      </c>
      <c r="E50" t="s">
        <v>130</v>
      </c>
      <c r="F50" s="13">
        <v>0.8</v>
      </c>
      <c r="G50">
        <v>22</v>
      </c>
    </row>
    <row r="51" spans="1:7" ht="12.75">
      <c r="A51" t="s">
        <v>17</v>
      </c>
      <c r="B51" t="s">
        <v>133</v>
      </c>
      <c r="C51" s="93">
        <v>39620</v>
      </c>
      <c r="D51" t="s">
        <v>129</v>
      </c>
      <c r="E51" t="s">
        <v>131</v>
      </c>
      <c r="F51" s="13">
        <v>0.4</v>
      </c>
      <c r="G51">
        <v>24</v>
      </c>
    </row>
    <row r="52" spans="1:7" ht="12.75">
      <c r="A52" t="s">
        <v>17</v>
      </c>
      <c r="B52" t="s">
        <v>133</v>
      </c>
      <c r="C52" s="93">
        <v>39620</v>
      </c>
      <c r="D52" t="s">
        <v>132</v>
      </c>
      <c r="E52" t="s">
        <v>130</v>
      </c>
      <c r="F52" s="13">
        <v>4.7</v>
      </c>
      <c r="G52">
        <v>56</v>
      </c>
    </row>
    <row r="53" spans="1:7" ht="12.75">
      <c r="A53" t="s">
        <v>17</v>
      </c>
      <c r="B53" t="s">
        <v>133</v>
      </c>
      <c r="C53" s="93">
        <v>39620</v>
      </c>
      <c r="D53" t="s">
        <v>132</v>
      </c>
      <c r="E53" t="s">
        <v>131</v>
      </c>
      <c r="F53" s="13">
        <v>0.4</v>
      </c>
      <c r="G53">
        <v>30</v>
      </c>
    </row>
    <row r="54" spans="1:7" ht="12.75">
      <c r="A54" t="s">
        <v>24</v>
      </c>
      <c r="B54" t="s">
        <v>133</v>
      </c>
      <c r="C54" s="93">
        <v>39620</v>
      </c>
      <c r="D54" t="s">
        <v>132</v>
      </c>
      <c r="E54" t="s">
        <v>130</v>
      </c>
      <c r="F54" s="13">
        <v>4.5</v>
      </c>
      <c r="G54">
        <v>58</v>
      </c>
    </row>
    <row r="55" spans="1:7" ht="12.75">
      <c r="A55" t="s">
        <v>24</v>
      </c>
      <c r="B55" t="s">
        <v>133</v>
      </c>
      <c r="C55" s="93">
        <v>39620</v>
      </c>
      <c r="D55" t="s">
        <v>132</v>
      </c>
      <c r="E55" t="s">
        <v>131</v>
      </c>
      <c r="F55" s="13">
        <v>0.7</v>
      </c>
      <c r="G55">
        <v>44</v>
      </c>
    </row>
    <row r="56" spans="1:7" ht="12.75">
      <c r="A56" t="s">
        <v>24</v>
      </c>
      <c r="B56" t="s">
        <v>133</v>
      </c>
      <c r="C56" s="93">
        <v>39620</v>
      </c>
      <c r="D56" t="s">
        <v>133</v>
      </c>
      <c r="E56" t="s">
        <v>130</v>
      </c>
      <c r="F56" s="13">
        <v>2.6</v>
      </c>
      <c r="G56">
        <v>60</v>
      </c>
    </row>
    <row r="57" spans="1:7" ht="12.75">
      <c r="A57" t="s">
        <v>24</v>
      </c>
      <c r="B57" t="s">
        <v>133</v>
      </c>
      <c r="C57" s="93">
        <v>39620</v>
      </c>
      <c r="D57" t="s">
        <v>133</v>
      </c>
      <c r="E57" t="s">
        <v>131</v>
      </c>
      <c r="F57" s="13">
        <v>0.4</v>
      </c>
      <c r="G57">
        <v>77</v>
      </c>
    </row>
    <row r="58" spans="1:7" ht="12.75">
      <c r="A58" t="s">
        <v>21</v>
      </c>
      <c r="B58" t="s">
        <v>133</v>
      </c>
      <c r="C58" s="93">
        <v>39620</v>
      </c>
      <c r="D58" t="s">
        <v>132</v>
      </c>
      <c r="E58" t="s">
        <v>130</v>
      </c>
      <c r="F58" s="13">
        <v>2.8</v>
      </c>
      <c r="G58">
        <v>34</v>
      </c>
    </row>
    <row r="59" spans="1:7" ht="12.75">
      <c r="A59" t="s">
        <v>21</v>
      </c>
      <c r="B59" t="s">
        <v>133</v>
      </c>
      <c r="C59" s="93">
        <v>39620</v>
      </c>
      <c r="D59" t="s">
        <v>132</v>
      </c>
      <c r="E59" t="s">
        <v>131</v>
      </c>
      <c r="F59" s="13">
        <v>0.6</v>
      </c>
      <c r="G59">
        <v>43</v>
      </c>
    </row>
    <row r="60" spans="1:7" ht="12.75">
      <c r="A60" t="s">
        <v>23</v>
      </c>
      <c r="B60" t="s">
        <v>133</v>
      </c>
      <c r="C60" s="93">
        <v>39620</v>
      </c>
      <c r="D60" t="s">
        <v>133</v>
      </c>
      <c r="E60" t="s">
        <v>130</v>
      </c>
      <c r="F60" s="13">
        <v>2</v>
      </c>
      <c r="G60">
        <v>22</v>
      </c>
    </row>
    <row r="61" spans="1:7" ht="12.75">
      <c r="A61" t="s">
        <v>23</v>
      </c>
      <c r="B61" t="s">
        <v>133</v>
      </c>
      <c r="C61" s="93">
        <v>39620</v>
      </c>
      <c r="D61" t="s">
        <v>133</v>
      </c>
      <c r="E61" t="s">
        <v>131</v>
      </c>
      <c r="F61" s="13">
        <v>0.5</v>
      </c>
      <c r="G61">
        <v>67</v>
      </c>
    </row>
    <row r="62" spans="1:7" ht="12.75">
      <c r="A62" t="s">
        <v>24</v>
      </c>
      <c r="B62" t="s">
        <v>1635</v>
      </c>
      <c r="C62" s="93">
        <v>39620</v>
      </c>
      <c r="D62" t="s">
        <v>129</v>
      </c>
      <c r="E62" t="s">
        <v>130</v>
      </c>
      <c r="F62" s="13">
        <v>0.4</v>
      </c>
      <c r="G62">
        <v>20</v>
      </c>
    </row>
    <row r="63" spans="1:7" ht="12.75">
      <c r="A63" t="s">
        <v>24</v>
      </c>
      <c r="B63" t="s">
        <v>1635</v>
      </c>
      <c r="C63" s="93">
        <v>39620</v>
      </c>
      <c r="D63" t="s">
        <v>129</v>
      </c>
      <c r="E63" t="s">
        <v>131</v>
      </c>
      <c r="F63" s="13">
        <v>0.6</v>
      </c>
      <c r="G63">
        <v>50</v>
      </c>
    </row>
    <row r="64" spans="1:7" ht="12.75">
      <c r="A64" t="s">
        <v>24</v>
      </c>
      <c r="B64" t="s">
        <v>1635</v>
      </c>
      <c r="C64" s="93">
        <v>39620</v>
      </c>
      <c r="D64" t="s">
        <v>132</v>
      </c>
      <c r="E64" t="s">
        <v>130</v>
      </c>
      <c r="F64" s="13">
        <v>1.1</v>
      </c>
      <c r="G64">
        <v>50</v>
      </c>
    </row>
    <row r="65" spans="1:7" ht="12.75">
      <c r="A65" t="s">
        <v>24</v>
      </c>
      <c r="B65" t="s">
        <v>1635</v>
      </c>
      <c r="C65" s="93">
        <v>39620</v>
      </c>
      <c r="D65" t="s">
        <v>132</v>
      </c>
      <c r="E65" t="s">
        <v>131</v>
      </c>
      <c r="F65" s="13">
        <v>3.9</v>
      </c>
      <c r="G65">
        <v>29</v>
      </c>
    </row>
    <row r="66" spans="1:7" ht="12.75">
      <c r="A66" t="s">
        <v>17</v>
      </c>
      <c r="B66" t="s">
        <v>1635</v>
      </c>
      <c r="C66" s="93">
        <v>39620</v>
      </c>
      <c r="D66" t="s">
        <v>129</v>
      </c>
      <c r="E66" t="s">
        <v>130</v>
      </c>
      <c r="F66" s="13">
        <v>0.6</v>
      </c>
      <c r="G66">
        <v>46</v>
      </c>
    </row>
    <row r="67" spans="1:7" ht="12.75">
      <c r="A67" t="s">
        <v>17</v>
      </c>
      <c r="B67" t="s">
        <v>1635</v>
      </c>
      <c r="C67" s="93">
        <v>39620</v>
      </c>
      <c r="D67" t="s">
        <v>129</v>
      </c>
      <c r="E67" t="s">
        <v>131</v>
      </c>
      <c r="F67" s="13">
        <v>0.4</v>
      </c>
      <c r="G67">
        <v>52</v>
      </c>
    </row>
    <row r="68" spans="1:7" ht="12.75">
      <c r="A68" t="s">
        <v>17</v>
      </c>
      <c r="B68" t="s">
        <v>1635</v>
      </c>
      <c r="C68" s="93">
        <v>39620</v>
      </c>
      <c r="D68" t="s">
        <v>133</v>
      </c>
      <c r="E68" t="s">
        <v>130</v>
      </c>
      <c r="F68" s="13">
        <v>0.9</v>
      </c>
      <c r="G68">
        <v>65</v>
      </c>
    </row>
    <row r="69" spans="1:7" ht="12.75">
      <c r="A69" t="s">
        <v>17</v>
      </c>
      <c r="B69" t="s">
        <v>1635</v>
      </c>
      <c r="C69" s="93">
        <v>39620</v>
      </c>
      <c r="D69" t="s">
        <v>133</v>
      </c>
      <c r="E69" t="s">
        <v>131</v>
      </c>
      <c r="F69" s="13">
        <v>0.8</v>
      </c>
      <c r="G69">
        <v>78</v>
      </c>
    </row>
    <row r="70" spans="1:7" ht="12.75">
      <c r="A70" t="s">
        <v>21</v>
      </c>
      <c r="B70" t="s">
        <v>1635</v>
      </c>
      <c r="C70" s="93">
        <v>39620</v>
      </c>
      <c r="D70" t="s">
        <v>132</v>
      </c>
      <c r="E70" t="s">
        <v>130</v>
      </c>
      <c r="F70" s="13">
        <v>2.3</v>
      </c>
      <c r="G70">
        <v>42</v>
      </c>
    </row>
    <row r="71" spans="1:7" ht="12.75">
      <c r="A71" t="s">
        <v>21</v>
      </c>
      <c r="B71" t="s">
        <v>1635</v>
      </c>
      <c r="C71" s="93">
        <v>39620</v>
      </c>
      <c r="D71" t="s">
        <v>132</v>
      </c>
      <c r="E71" t="s">
        <v>131</v>
      </c>
      <c r="F71" s="13">
        <v>0.4</v>
      </c>
      <c r="G71">
        <v>29</v>
      </c>
    </row>
    <row r="72" spans="1:7" ht="12.75">
      <c r="A72" t="s">
        <v>23</v>
      </c>
      <c r="B72" t="s">
        <v>1635</v>
      </c>
      <c r="C72" s="93">
        <v>39620</v>
      </c>
      <c r="D72" t="s">
        <v>133</v>
      </c>
      <c r="E72" t="s">
        <v>130</v>
      </c>
      <c r="F72" s="13">
        <v>1.1</v>
      </c>
      <c r="G72">
        <v>77</v>
      </c>
    </row>
    <row r="73" spans="1:7" ht="12.75">
      <c r="A73" t="s">
        <v>23</v>
      </c>
      <c r="B73" t="s">
        <v>1635</v>
      </c>
      <c r="C73" s="93">
        <v>39620</v>
      </c>
      <c r="D73" t="s">
        <v>133</v>
      </c>
      <c r="E73" t="s">
        <v>131</v>
      </c>
      <c r="F73" s="13">
        <v>0.5</v>
      </c>
      <c r="G73">
        <v>34</v>
      </c>
    </row>
    <row r="74" spans="1:7" ht="12.75">
      <c r="A74" t="s">
        <v>17</v>
      </c>
      <c r="B74" t="s">
        <v>1636</v>
      </c>
      <c r="C74" s="93">
        <v>39620</v>
      </c>
      <c r="D74" t="s">
        <v>129</v>
      </c>
      <c r="E74" t="s">
        <v>130</v>
      </c>
      <c r="F74" s="13">
        <v>0.4</v>
      </c>
      <c r="G74">
        <v>36</v>
      </c>
    </row>
    <row r="75" spans="1:7" ht="12.75">
      <c r="A75" t="s">
        <v>17</v>
      </c>
      <c r="B75" t="s">
        <v>1636</v>
      </c>
      <c r="C75" s="93">
        <v>39620</v>
      </c>
      <c r="D75" t="s">
        <v>129</v>
      </c>
      <c r="E75" t="s">
        <v>131</v>
      </c>
      <c r="F75" s="13">
        <v>0.8</v>
      </c>
      <c r="G75">
        <v>73</v>
      </c>
    </row>
    <row r="76" spans="1:7" ht="12.75">
      <c r="A76" t="s">
        <v>17</v>
      </c>
      <c r="B76" t="s">
        <v>1636</v>
      </c>
      <c r="C76" s="93">
        <v>39620</v>
      </c>
      <c r="D76" t="s">
        <v>133</v>
      </c>
      <c r="E76" t="s">
        <v>130</v>
      </c>
      <c r="F76" s="13">
        <v>0.8</v>
      </c>
      <c r="G76">
        <v>26</v>
      </c>
    </row>
    <row r="77" spans="1:7" ht="12.75">
      <c r="A77" t="s">
        <v>17</v>
      </c>
      <c r="B77" t="s">
        <v>1636</v>
      </c>
      <c r="C77" s="93">
        <v>39620</v>
      </c>
      <c r="D77" t="s">
        <v>133</v>
      </c>
      <c r="E77" t="s">
        <v>131</v>
      </c>
      <c r="F77" s="13">
        <v>0.4</v>
      </c>
      <c r="G77">
        <v>71</v>
      </c>
    </row>
    <row r="78" spans="1:7" ht="12.75">
      <c r="A78" t="s">
        <v>24</v>
      </c>
      <c r="B78" t="s">
        <v>1636</v>
      </c>
      <c r="C78" s="93">
        <v>39620</v>
      </c>
      <c r="D78" t="s">
        <v>132</v>
      </c>
      <c r="E78" t="s">
        <v>130</v>
      </c>
      <c r="F78" s="13">
        <v>5</v>
      </c>
      <c r="G78">
        <v>16</v>
      </c>
    </row>
    <row r="79" spans="1:7" ht="12.75">
      <c r="A79" t="s">
        <v>24</v>
      </c>
      <c r="B79" t="s">
        <v>1636</v>
      </c>
      <c r="C79" s="93">
        <v>39620</v>
      </c>
      <c r="D79" t="s">
        <v>132</v>
      </c>
      <c r="E79" t="s">
        <v>131</v>
      </c>
      <c r="F79" s="13">
        <v>0.4</v>
      </c>
      <c r="G79">
        <v>12</v>
      </c>
    </row>
    <row r="80" spans="1:7" ht="12.75">
      <c r="A80" t="s">
        <v>24</v>
      </c>
      <c r="B80" t="s">
        <v>1636</v>
      </c>
      <c r="C80" s="93">
        <v>39620</v>
      </c>
      <c r="D80" t="s">
        <v>133</v>
      </c>
      <c r="E80" t="s">
        <v>130</v>
      </c>
      <c r="F80" s="13">
        <v>2.4</v>
      </c>
      <c r="G80">
        <v>57</v>
      </c>
    </row>
    <row r="81" spans="1:7" ht="12.75">
      <c r="A81" t="s">
        <v>24</v>
      </c>
      <c r="B81" t="s">
        <v>1636</v>
      </c>
      <c r="C81" s="93">
        <v>39620</v>
      </c>
      <c r="D81" t="s">
        <v>133</v>
      </c>
      <c r="E81" t="s">
        <v>131</v>
      </c>
      <c r="F81" s="13">
        <v>2.5</v>
      </c>
      <c r="G81">
        <v>28</v>
      </c>
    </row>
    <row r="82" spans="1:7" ht="12.75">
      <c r="A82" t="s">
        <v>21</v>
      </c>
      <c r="B82" t="s">
        <v>1636</v>
      </c>
      <c r="C82" s="93">
        <v>39620</v>
      </c>
      <c r="D82" t="s">
        <v>129</v>
      </c>
      <c r="E82" t="s">
        <v>130</v>
      </c>
      <c r="F82" s="13">
        <v>1.7</v>
      </c>
      <c r="G82">
        <v>52</v>
      </c>
    </row>
    <row r="83" spans="1:7" ht="12.75">
      <c r="A83" t="s">
        <v>21</v>
      </c>
      <c r="B83" t="s">
        <v>1636</v>
      </c>
      <c r="C83" s="93">
        <v>39620</v>
      </c>
      <c r="D83" t="s">
        <v>129</v>
      </c>
      <c r="E83" t="s">
        <v>131</v>
      </c>
      <c r="F83" s="13">
        <v>0.6</v>
      </c>
      <c r="G83">
        <v>50</v>
      </c>
    </row>
    <row r="84" spans="1:7" ht="12.75">
      <c r="A84" t="s">
        <v>23</v>
      </c>
      <c r="B84" t="s">
        <v>1636</v>
      </c>
      <c r="C84" s="93">
        <v>39620</v>
      </c>
      <c r="D84" t="s">
        <v>132</v>
      </c>
      <c r="E84" t="s">
        <v>130</v>
      </c>
      <c r="F84" s="13">
        <v>4.3</v>
      </c>
      <c r="G84">
        <v>31</v>
      </c>
    </row>
    <row r="85" spans="1:7" ht="12.75">
      <c r="A85" t="s">
        <v>23</v>
      </c>
      <c r="B85" t="s">
        <v>1636</v>
      </c>
      <c r="C85" s="93">
        <v>39620</v>
      </c>
      <c r="D85" t="s">
        <v>132</v>
      </c>
      <c r="E85" t="s">
        <v>131</v>
      </c>
      <c r="F85" s="13">
        <v>0.6</v>
      </c>
      <c r="G85">
        <v>10</v>
      </c>
    </row>
    <row r="86" spans="1:7" ht="12.75">
      <c r="A86" t="s">
        <v>17</v>
      </c>
      <c r="B86" t="s">
        <v>1637</v>
      </c>
      <c r="C86" s="93">
        <v>39620</v>
      </c>
      <c r="D86" t="s">
        <v>129</v>
      </c>
      <c r="E86" t="s">
        <v>130</v>
      </c>
      <c r="F86" s="13">
        <v>4.3</v>
      </c>
      <c r="G86">
        <v>30</v>
      </c>
    </row>
    <row r="87" spans="1:7" ht="12.75">
      <c r="A87" t="s">
        <v>17</v>
      </c>
      <c r="B87" t="s">
        <v>1637</v>
      </c>
      <c r="C87" s="93">
        <v>39620</v>
      </c>
      <c r="D87" t="s">
        <v>129</v>
      </c>
      <c r="E87" t="s">
        <v>131</v>
      </c>
      <c r="F87" s="13">
        <v>1.2</v>
      </c>
      <c r="G87">
        <v>44</v>
      </c>
    </row>
    <row r="88" spans="1:7" ht="12.75">
      <c r="A88" t="s">
        <v>17</v>
      </c>
      <c r="B88" t="s">
        <v>1637</v>
      </c>
      <c r="C88" s="93">
        <v>39620</v>
      </c>
      <c r="D88" t="s">
        <v>132</v>
      </c>
      <c r="E88" t="s">
        <v>130</v>
      </c>
      <c r="F88" s="13">
        <v>2</v>
      </c>
      <c r="G88">
        <v>13</v>
      </c>
    </row>
    <row r="89" spans="1:7" ht="12.75">
      <c r="A89" t="s">
        <v>17</v>
      </c>
      <c r="B89" t="s">
        <v>1637</v>
      </c>
      <c r="C89" s="93">
        <v>39620</v>
      </c>
      <c r="D89" t="s">
        <v>132</v>
      </c>
      <c r="E89" t="s">
        <v>131</v>
      </c>
      <c r="F89" s="13">
        <v>0.8</v>
      </c>
      <c r="G89">
        <v>53</v>
      </c>
    </row>
    <row r="90" spans="1:7" ht="12.75">
      <c r="A90" t="s">
        <v>24</v>
      </c>
      <c r="B90" t="s">
        <v>1637</v>
      </c>
      <c r="C90" s="93">
        <v>39620</v>
      </c>
      <c r="D90" t="s">
        <v>129</v>
      </c>
      <c r="E90" t="s">
        <v>130</v>
      </c>
      <c r="F90" s="13">
        <v>1.4</v>
      </c>
      <c r="G90">
        <v>32</v>
      </c>
    </row>
    <row r="91" spans="1:7" ht="12.75">
      <c r="A91" t="s">
        <v>24</v>
      </c>
      <c r="B91" t="s">
        <v>1637</v>
      </c>
      <c r="C91" s="93">
        <v>39620</v>
      </c>
      <c r="D91" t="s">
        <v>129</v>
      </c>
      <c r="E91" t="s">
        <v>131</v>
      </c>
      <c r="F91" s="13">
        <v>1</v>
      </c>
      <c r="G91">
        <v>42</v>
      </c>
    </row>
    <row r="92" spans="1:7" ht="12.75">
      <c r="A92" t="s">
        <v>24</v>
      </c>
      <c r="B92" t="s">
        <v>1637</v>
      </c>
      <c r="C92" s="93">
        <v>39620</v>
      </c>
      <c r="D92" t="s">
        <v>132</v>
      </c>
      <c r="E92" t="s">
        <v>130</v>
      </c>
      <c r="F92" s="13">
        <v>2.4</v>
      </c>
      <c r="G92">
        <v>76</v>
      </c>
    </row>
    <row r="93" spans="1:7" ht="12.75">
      <c r="A93" t="s">
        <v>24</v>
      </c>
      <c r="B93" t="s">
        <v>1637</v>
      </c>
      <c r="C93" s="93">
        <v>39620</v>
      </c>
      <c r="D93" t="s">
        <v>132</v>
      </c>
      <c r="E93" t="s">
        <v>131</v>
      </c>
      <c r="F93" s="13">
        <v>0.9</v>
      </c>
      <c r="G93">
        <v>26</v>
      </c>
    </row>
    <row r="94" spans="1:7" ht="12.75">
      <c r="A94" t="s">
        <v>21</v>
      </c>
      <c r="B94" t="s">
        <v>1637</v>
      </c>
      <c r="C94" s="93">
        <v>39620</v>
      </c>
      <c r="D94" t="s">
        <v>129</v>
      </c>
      <c r="E94" t="s">
        <v>130</v>
      </c>
      <c r="F94" s="13">
        <v>3.2</v>
      </c>
      <c r="G94">
        <v>30</v>
      </c>
    </row>
    <row r="95" spans="1:7" ht="12.75">
      <c r="A95" t="s">
        <v>21</v>
      </c>
      <c r="B95" t="s">
        <v>1637</v>
      </c>
      <c r="C95" s="93">
        <v>39620</v>
      </c>
      <c r="D95" t="s">
        <v>129</v>
      </c>
      <c r="E95" t="s">
        <v>131</v>
      </c>
      <c r="F95" s="13">
        <v>0.5</v>
      </c>
      <c r="G95">
        <v>55</v>
      </c>
    </row>
    <row r="96" spans="1:7" ht="12.75">
      <c r="A96" t="s">
        <v>21</v>
      </c>
      <c r="B96" t="s">
        <v>1637</v>
      </c>
      <c r="C96" s="93">
        <v>39620</v>
      </c>
      <c r="D96" t="s">
        <v>132</v>
      </c>
      <c r="E96" t="s">
        <v>130</v>
      </c>
      <c r="F96" s="13">
        <v>4.4</v>
      </c>
      <c r="G96">
        <v>20</v>
      </c>
    </row>
    <row r="97" spans="1:7" ht="12.75">
      <c r="A97" t="s">
        <v>21</v>
      </c>
      <c r="B97" t="s">
        <v>1637</v>
      </c>
      <c r="C97" s="93">
        <v>39620</v>
      </c>
      <c r="D97" t="s">
        <v>132</v>
      </c>
      <c r="E97" t="s">
        <v>131</v>
      </c>
      <c r="F97" s="13">
        <v>3.1</v>
      </c>
      <c r="G97">
        <v>18</v>
      </c>
    </row>
    <row r="98" spans="1:7" ht="12.75">
      <c r="A98" t="s">
        <v>17</v>
      </c>
      <c r="B98" t="s">
        <v>133</v>
      </c>
      <c r="C98" s="93">
        <v>39633</v>
      </c>
      <c r="D98" t="s">
        <v>129</v>
      </c>
      <c r="E98" t="s">
        <v>130</v>
      </c>
      <c r="F98" s="13">
        <v>7</v>
      </c>
      <c r="G98">
        <v>32</v>
      </c>
    </row>
    <row r="99" spans="1:7" ht="12.75">
      <c r="A99" t="s">
        <v>17</v>
      </c>
      <c r="B99" t="s">
        <v>133</v>
      </c>
      <c r="C99" s="93">
        <v>39633</v>
      </c>
      <c r="D99" t="s">
        <v>129</v>
      </c>
      <c r="E99" t="s">
        <v>131</v>
      </c>
      <c r="F99" s="13">
        <v>2.9</v>
      </c>
      <c r="G99">
        <v>11</v>
      </c>
    </row>
    <row r="100" spans="1:7" ht="12.75">
      <c r="A100" t="s">
        <v>17</v>
      </c>
      <c r="B100" t="s">
        <v>133</v>
      </c>
      <c r="C100" s="93">
        <v>39633</v>
      </c>
      <c r="D100" t="s">
        <v>132</v>
      </c>
      <c r="E100" t="s">
        <v>130</v>
      </c>
      <c r="F100" s="13">
        <v>4.3</v>
      </c>
      <c r="G100">
        <v>23</v>
      </c>
    </row>
    <row r="101" spans="1:7" ht="12.75">
      <c r="A101" t="s">
        <v>17</v>
      </c>
      <c r="B101" t="s">
        <v>133</v>
      </c>
      <c r="C101" s="93">
        <v>39633</v>
      </c>
      <c r="D101" t="s">
        <v>132</v>
      </c>
      <c r="E101" t="s">
        <v>131</v>
      </c>
      <c r="F101" s="13">
        <v>0.8</v>
      </c>
      <c r="G101">
        <v>56</v>
      </c>
    </row>
    <row r="102" spans="1:7" ht="12.75">
      <c r="A102" t="s">
        <v>19</v>
      </c>
      <c r="B102" t="s">
        <v>133</v>
      </c>
      <c r="C102" s="93">
        <v>39633</v>
      </c>
      <c r="D102" t="s">
        <v>132</v>
      </c>
      <c r="E102" t="s">
        <v>130</v>
      </c>
      <c r="F102" s="13">
        <v>7.7</v>
      </c>
      <c r="G102">
        <v>37</v>
      </c>
    </row>
    <row r="103" spans="1:7" ht="12.75">
      <c r="A103" t="s">
        <v>19</v>
      </c>
      <c r="B103" t="s">
        <v>133</v>
      </c>
      <c r="C103" s="93">
        <v>39633</v>
      </c>
      <c r="D103" t="s">
        <v>132</v>
      </c>
      <c r="E103" t="s">
        <v>131</v>
      </c>
      <c r="F103" s="13">
        <v>1.2</v>
      </c>
      <c r="G103">
        <v>50</v>
      </c>
    </row>
    <row r="104" spans="1:7" ht="12.75">
      <c r="A104" t="s">
        <v>19</v>
      </c>
      <c r="B104" t="s">
        <v>133</v>
      </c>
      <c r="C104" s="93">
        <v>39633</v>
      </c>
      <c r="D104" t="s">
        <v>133</v>
      </c>
      <c r="E104" t="s">
        <v>130</v>
      </c>
      <c r="F104" s="13">
        <v>8.7</v>
      </c>
      <c r="G104">
        <v>56</v>
      </c>
    </row>
    <row r="105" spans="1:7" ht="12.75">
      <c r="A105" t="s">
        <v>19</v>
      </c>
      <c r="B105" t="s">
        <v>133</v>
      </c>
      <c r="C105" s="93">
        <v>39633</v>
      </c>
      <c r="D105" t="s">
        <v>133</v>
      </c>
      <c r="E105" t="s">
        <v>131</v>
      </c>
      <c r="F105" s="13">
        <v>0.6</v>
      </c>
      <c r="G105">
        <v>57</v>
      </c>
    </row>
    <row r="106" spans="1:7" ht="12.75">
      <c r="A106" t="s">
        <v>21</v>
      </c>
      <c r="B106" t="s">
        <v>133</v>
      </c>
      <c r="C106" s="93">
        <v>39633</v>
      </c>
      <c r="D106" t="s">
        <v>132</v>
      </c>
      <c r="E106" t="s">
        <v>130</v>
      </c>
      <c r="F106" s="13">
        <v>4.8</v>
      </c>
      <c r="G106">
        <v>19</v>
      </c>
    </row>
    <row r="107" spans="1:7" ht="12.75">
      <c r="A107" t="s">
        <v>21</v>
      </c>
      <c r="B107" t="s">
        <v>133</v>
      </c>
      <c r="C107" s="93">
        <v>39633</v>
      </c>
      <c r="D107" t="s">
        <v>132</v>
      </c>
      <c r="E107" t="s">
        <v>131</v>
      </c>
      <c r="F107" s="13">
        <v>1.4</v>
      </c>
      <c r="G107">
        <v>54</v>
      </c>
    </row>
    <row r="108" spans="1:7" ht="12.75">
      <c r="A108" t="s">
        <v>23</v>
      </c>
      <c r="B108" t="s">
        <v>133</v>
      </c>
      <c r="C108" s="93">
        <v>39633</v>
      </c>
      <c r="D108" t="s">
        <v>133</v>
      </c>
      <c r="E108" t="s">
        <v>130</v>
      </c>
      <c r="F108" s="13">
        <v>4</v>
      </c>
      <c r="G108">
        <v>33</v>
      </c>
    </row>
    <row r="109" spans="1:7" ht="12.75">
      <c r="A109" t="s">
        <v>23</v>
      </c>
      <c r="B109" t="s">
        <v>133</v>
      </c>
      <c r="C109" s="93">
        <v>39633</v>
      </c>
      <c r="D109" t="s">
        <v>133</v>
      </c>
      <c r="E109" t="s">
        <v>131</v>
      </c>
      <c r="F109" s="13">
        <v>5.9</v>
      </c>
      <c r="G109">
        <v>42</v>
      </c>
    </row>
    <row r="110" spans="1:7" ht="12.75">
      <c r="A110" t="s">
        <v>19</v>
      </c>
      <c r="B110" t="s">
        <v>1635</v>
      </c>
      <c r="C110" s="93">
        <v>39633</v>
      </c>
      <c r="D110" t="s">
        <v>129</v>
      </c>
      <c r="E110" t="s">
        <v>130</v>
      </c>
      <c r="F110" s="13">
        <v>1.2</v>
      </c>
      <c r="G110">
        <v>39</v>
      </c>
    </row>
    <row r="111" spans="1:7" ht="12.75">
      <c r="A111" t="s">
        <v>19</v>
      </c>
      <c r="B111" t="s">
        <v>1635</v>
      </c>
      <c r="C111" s="93">
        <v>39633</v>
      </c>
      <c r="D111" t="s">
        <v>129</v>
      </c>
      <c r="E111" t="s">
        <v>131</v>
      </c>
      <c r="F111" s="13">
        <v>0.6</v>
      </c>
      <c r="G111">
        <v>36</v>
      </c>
    </row>
    <row r="112" spans="1:7" ht="12.75">
      <c r="A112" t="s">
        <v>19</v>
      </c>
      <c r="B112" t="s">
        <v>1635</v>
      </c>
      <c r="C112" s="93">
        <v>39633</v>
      </c>
      <c r="D112" t="s">
        <v>132</v>
      </c>
      <c r="E112" t="s">
        <v>130</v>
      </c>
      <c r="F112" s="13">
        <v>2.1</v>
      </c>
      <c r="G112">
        <v>34</v>
      </c>
    </row>
    <row r="113" spans="1:7" ht="12.75">
      <c r="A113" t="s">
        <v>19</v>
      </c>
      <c r="B113" t="s">
        <v>1635</v>
      </c>
      <c r="C113" s="93">
        <v>39633</v>
      </c>
      <c r="D113" t="s">
        <v>132</v>
      </c>
      <c r="E113" t="s">
        <v>131</v>
      </c>
      <c r="F113" s="13">
        <v>0.8</v>
      </c>
      <c r="G113">
        <v>46</v>
      </c>
    </row>
    <row r="114" spans="1:7" ht="12.75">
      <c r="A114" t="s">
        <v>17</v>
      </c>
      <c r="B114" t="s">
        <v>1635</v>
      </c>
      <c r="C114" s="93">
        <v>39633</v>
      </c>
      <c r="D114" t="s">
        <v>129</v>
      </c>
      <c r="E114" t="s">
        <v>130</v>
      </c>
      <c r="F114" s="13">
        <v>4.4</v>
      </c>
      <c r="G114">
        <v>27</v>
      </c>
    </row>
    <row r="115" spans="1:7" ht="12.75">
      <c r="A115" t="s">
        <v>17</v>
      </c>
      <c r="B115" t="s">
        <v>1635</v>
      </c>
      <c r="C115" s="93">
        <v>39633</v>
      </c>
      <c r="D115" t="s">
        <v>129</v>
      </c>
      <c r="E115" t="s">
        <v>131</v>
      </c>
      <c r="F115" s="13">
        <v>5.5</v>
      </c>
      <c r="G115">
        <v>29</v>
      </c>
    </row>
    <row r="116" spans="1:7" ht="12.75">
      <c r="A116" t="s">
        <v>17</v>
      </c>
      <c r="B116" t="s">
        <v>1635</v>
      </c>
      <c r="C116" s="93">
        <v>39633</v>
      </c>
      <c r="D116" t="s">
        <v>133</v>
      </c>
      <c r="E116" t="s">
        <v>130</v>
      </c>
      <c r="F116" s="13">
        <v>5.1</v>
      </c>
      <c r="G116">
        <v>34</v>
      </c>
    </row>
    <row r="117" spans="1:7" ht="12.75">
      <c r="A117" t="s">
        <v>17</v>
      </c>
      <c r="B117" t="s">
        <v>1635</v>
      </c>
      <c r="C117" s="93">
        <v>39633</v>
      </c>
      <c r="D117" t="s">
        <v>133</v>
      </c>
      <c r="E117" t="s">
        <v>131</v>
      </c>
      <c r="F117" s="13">
        <v>2.1</v>
      </c>
      <c r="G117">
        <v>59</v>
      </c>
    </row>
    <row r="118" spans="1:7" ht="12.75">
      <c r="A118" t="s">
        <v>21</v>
      </c>
      <c r="B118" t="s">
        <v>1635</v>
      </c>
      <c r="C118" s="93">
        <v>39633</v>
      </c>
      <c r="D118" t="s">
        <v>132</v>
      </c>
      <c r="E118" t="s">
        <v>130</v>
      </c>
      <c r="F118" s="13">
        <v>6.7</v>
      </c>
      <c r="G118">
        <v>27</v>
      </c>
    </row>
    <row r="119" spans="1:7" ht="12.75">
      <c r="A119" t="s">
        <v>21</v>
      </c>
      <c r="B119" t="s">
        <v>1635</v>
      </c>
      <c r="C119" s="93">
        <v>39633</v>
      </c>
      <c r="D119" t="s">
        <v>132</v>
      </c>
      <c r="E119" t="s">
        <v>131</v>
      </c>
      <c r="F119" s="13">
        <v>2</v>
      </c>
      <c r="G119">
        <v>37</v>
      </c>
    </row>
    <row r="120" spans="1:7" ht="12.75">
      <c r="A120" t="s">
        <v>23</v>
      </c>
      <c r="B120" t="s">
        <v>1635</v>
      </c>
      <c r="C120" s="93">
        <v>39633</v>
      </c>
      <c r="D120" t="s">
        <v>133</v>
      </c>
      <c r="E120" t="s">
        <v>130</v>
      </c>
      <c r="F120" s="13">
        <v>3.7</v>
      </c>
      <c r="G120">
        <v>45</v>
      </c>
    </row>
    <row r="121" spans="1:7" ht="12.75">
      <c r="A121" t="s">
        <v>23</v>
      </c>
      <c r="B121" t="s">
        <v>1635</v>
      </c>
      <c r="C121" s="93">
        <v>39633</v>
      </c>
      <c r="D121" t="s">
        <v>133</v>
      </c>
      <c r="E121" t="s">
        <v>131</v>
      </c>
      <c r="F121" s="13">
        <v>2</v>
      </c>
      <c r="G121">
        <v>28</v>
      </c>
    </row>
    <row r="122" spans="1:7" ht="12.75">
      <c r="A122" t="s">
        <v>17</v>
      </c>
      <c r="B122" t="s">
        <v>1636</v>
      </c>
      <c r="C122" s="93">
        <v>39633</v>
      </c>
      <c r="D122" t="s">
        <v>129</v>
      </c>
      <c r="E122" t="s">
        <v>130</v>
      </c>
      <c r="F122" s="13">
        <v>3.9</v>
      </c>
      <c r="G122">
        <v>30</v>
      </c>
    </row>
    <row r="123" spans="1:7" ht="12.75">
      <c r="A123" t="s">
        <v>17</v>
      </c>
      <c r="B123" t="s">
        <v>1636</v>
      </c>
      <c r="C123" s="93">
        <v>39633</v>
      </c>
      <c r="D123" t="s">
        <v>129</v>
      </c>
      <c r="E123" t="s">
        <v>131</v>
      </c>
      <c r="F123" s="13">
        <v>2.9</v>
      </c>
      <c r="G123">
        <v>26</v>
      </c>
    </row>
    <row r="124" spans="1:7" ht="12.75">
      <c r="A124" t="s">
        <v>17</v>
      </c>
      <c r="B124" t="s">
        <v>1636</v>
      </c>
      <c r="C124" s="93">
        <v>39633</v>
      </c>
      <c r="D124" t="s">
        <v>133</v>
      </c>
      <c r="E124" t="s">
        <v>130</v>
      </c>
      <c r="F124" s="13">
        <v>5.4</v>
      </c>
      <c r="G124">
        <v>30</v>
      </c>
    </row>
    <row r="125" spans="1:7" ht="12.75">
      <c r="A125" t="s">
        <v>17</v>
      </c>
      <c r="B125" t="s">
        <v>1636</v>
      </c>
      <c r="C125" s="93">
        <v>39633</v>
      </c>
      <c r="D125" t="s">
        <v>133</v>
      </c>
      <c r="E125" t="s">
        <v>131</v>
      </c>
      <c r="F125" s="13">
        <v>1.1</v>
      </c>
      <c r="G125">
        <v>43</v>
      </c>
    </row>
    <row r="126" spans="1:7" ht="12.75">
      <c r="A126" t="s">
        <v>19</v>
      </c>
      <c r="B126" t="s">
        <v>1636</v>
      </c>
      <c r="C126" s="93">
        <v>39633</v>
      </c>
      <c r="D126" t="s">
        <v>132</v>
      </c>
      <c r="E126" t="s">
        <v>130</v>
      </c>
      <c r="F126" s="13">
        <v>6.7</v>
      </c>
      <c r="G126">
        <v>46</v>
      </c>
    </row>
    <row r="127" spans="1:7" ht="12.75">
      <c r="A127" t="s">
        <v>19</v>
      </c>
      <c r="B127" t="s">
        <v>1636</v>
      </c>
      <c r="C127" s="93">
        <v>39633</v>
      </c>
      <c r="D127" t="s">
        <v>132</v>
      </c>
      <c r="E127" t="s">
        <v>131</v>
      </c>
      <c r="F127" s="13">
        <v>0.4</v>
      </c>
      <c r="G127">
        <v>33</v>
      </c>
    </row>
    <row r="128" spans="1:7" ht="12.75">
      <c r="A128" t="s">
        <v>19</v>
      </c>
      <c r="B128" t="s">
        <v>1636</v>
      </c>
      <c r="C128" s="93">
        <v>39633</v>
      </c>
      <c r="D128" t="s">
        <v>133</v>
      </c>
      <c r="E128" t="s">
        <v>130</v>
      </c>
      <c r="F128" s="13">
        <v>6.1</v>
      </c>
      <c r="G128">
        <v>44</v>
      </c>
    </row>
    <row r="129" spans="1:7" ht="12.75">
      <c r="A129" t="s">
        <v>19</v>
      </c>
      <c r="B129" t="s">
        <v>1636</v>
      </c>
      <c r="C129" s="93">
        <v>39633</v>
      </c>
      <c r="D129" t="s">
        <v>133</v>
      </c>
      <c r="E129" t="s">
        <v>131</v>
      </c>
      <c r="F129" s="13">
        <v>4.4</v>
      </c>
      <c r="G129">
        <v>32</v>
      </c>
    </row>
    <row r="130" spans="1:7" ht="12.75">
      <c r="A130" t="s">
        <v>20</v>
      </c>
      <c r="B130" t="s">
        <v>1636</v>
      </c>
      <c r="C130" s="93">
        <v>39633</v>
      </c>
      <c r="D130" t="s">
        <v>129</v>
      </c>
      <c r="E130" t="s">
        <v>130</v>
      </c>
      <c r="F130" s="13">
        <v>3.8</v>
      </c>
      <c r="G130">
        <v>28</v>
      </c>
    </row>
    <row r="131" spans="1:7" ht="12.75">
      <c r="A131" t="s">
        <v>20</v>
      </c>
      <c r="B131" t="s">
        <v>1636</v>
      </c>
      <c r="C131" s="93">
        <v>39633</v>
      </c>
      <c r="D131" t="s">
        <v>129</v>
      </c>
      <c r="E131" t="s">
        <v>131</v>
      </c>
      <c r="F131" s="13">
        <v>4.1</v>
      </c>
      <c r="G131">
        <v>55</v>
      </c>
    </row>
    <row r="132" spans="1:7" ht="12.75">
      <c r="A132" t="s">
        <v>22</v>
      </c>
      <c r="B132" t="s">
        <v>1636</v>
      </c>
      <c r="C132" s="93">
        <v>39633</v>
      </c>
      <c r="D132" t="s">
        <v>132</v>
      </c>
      <c r="E132" t="s">
        <v>130</v>
      </c>
      <c r="F132" s="13">
        <v>4.1</v>
      </c>
      <c r="G132">
        <v>27</v>
      </c>
    </row>
    <row r="133" spans="1:7" ht="12.75">
      <c r="A133" t="s">
        <v>22</v>
      </c>
      <c r="B133" t="s">
        <v>1636</v>
      </c>
      <c r="C133" s="93">
        <v>39633</v>
      </c>
      <c r="D133" t="s">
        <v>132</v>
      </c>
      <c r="E133" t="s">
        <v>131</v>
      </c>
      <c r="F133" s="13">
        <v>1.7</v>
      </c>
      <c r="G133">
        <v>29</v>
      </c>
    </row>
    <row r="134" spans="1:7" ht="12.75">
      <c r="A134" t="s">
        <v>17</v>
      </c>
      <c r="B134" t="s">
        <v>1637</v>
      </c>
      <c r="C134" s="93">
        <v>39633</v>
      </c>
      <c r="D134" t="s">
        <v>129</v>
      </c>
      <c r="E134" t="s">
        <v>130</v>
      </c>
      <c r="F134" s="13">
        <v>6.8</v>
      </c>
      <c r="G134">
        <v>41</v>
      </c>
    </row>
    <row r="135" spans="1:7" ht="12.75">
      <c r="A135" t="s">
        <v>17</v>
      </c>
      <c r="B135" t="s">
        <v>1637</v>
      </c>
      <c r="C135" s="93">
        <v>39633</v>
      </c>
      <c r="D135" t="s">
        <v>129</v>
      </c>
      <c r="E135" t="s">
        <v>131</v>
      </c>
      <c r="F135" s="13">
        <v>5.4</v>
      </c>
      <c r="G135">
        <v>29</v>
      </c>
    </row>
    <row r="136" spans="1:7" ht="12.75">
      <c r="A136" t="s">
        <v>17</v>
      </c>
      <c r="B136" t="s">
        <v>1637</v>
      </c>
      <c r="C136" s="93">
        <v>39633</v>
      </c>
      <c r="D136" t="s">
        <v>132</v>
      </c>
      <c r="E136" t="s">
        <v>130</v>
      </c>
      <c r="F136" s="13">
        <v>3.3</v>
      </c>
      <c r="G136">
        <v>23</v>
      </c>
    </row>
    <row r="137" spans="1:7" ht="12.75">
      <c r="A137" t="s">
        <v>17</v>
      </c>
      <c r="B137" t="s">
        <v>1637</v>
      </c>
      <c r="C137" s="93">
        <v>39633</v>
      </c>
      <c r="D137" t="s">
        <v>132</v>
      </c>
      <c r="E137" t="s">
        <v>131</v>
      </c>
      <c r="F137" s="13">
        <v>1.2</v>
      </c>
      <c r="G137">
        <v>51</v>
      </c>
    </row>
    <row r="138" spans="1:7" ht="12.75">
      <c r="A138" t="s">
        <v>19</v>
      </c>
      <c r="B138" t="s">
        <v>1637</v>
      </c>
      <c r="C138" s="93">
        <v>39633</v>
      </c>
      <c r="D138" t="s">
        <v>129</v>
      </c>
      <c r="E138" t="s">
        <v>130</v>
      </c>
      <c r="F138" s="13">
        <v>3.5</v>
      </c>
      <c r="G138">
        <v>43</v>
      </c>
    </row>
    <row r="139" spans="1:7" ht="12.75">
      <c r="A139" t="s">
        <v>19</v>
      </c>
      <c r="B139" t="s">
        <v>1637</v>
      </c>
      <c r="C139" s="93">
        <v>39633</v>
      </c>
      <c r="D139" t="s">
        <v>129</v>
      </c>
      <c r="E139" t="s">
        <v>131</v>
      </c>
      <c r="F139" s="13">
        <v>4.5</v>
      </c>
      <c r="G139">
        <v>33</v>
      </c>
    </row>
    <row r="140" spans="1:7" ht="12.75">
      <c r="A140" t="s">
        <v>19</v>
      </c>
      <c r="B140" t="s">
        <v>1637</v>
      </c>
      <c r="C140" s="93">
        <v>39633</v>
      </c>
      <c r="D140" t="s">
        <v>132</v>
      </c>
      <c r="E140" t="s">
        <v>130</v>
      </c>
      <c r="F140" s="13">
        <v>3.5</v>
      </c>
      <c r="G140">
        <v>32</v>
      </c>
    </row>
    <row r="141" spans="1:7" ht="12.75">
      <c r="A141" t="s">
        <v>19</v>
      </c>
      <c r="B141" t="s">
        <v>1637</v>
      </c>
      <c r="C141" s="93">
        <v>39633</v>
      </c>
      <c r="D141" t="s">
        <v>132</v>
      </c>
      <c r="E141" t="s">
        <v>131</v>
      </c>
      <c r="F141" s="13">
        <v>3.2</v>
      </c>
      <c r="G141">
        <v>32</v>
      </c>
    </row>
    <row r="142" spans="1:7" ht="12.75">
      <c r="A142" t="s">
        <v>20</v>
      </c>
      <c r="B142" t="s">
        <v>1637</v>
      </c>
      <c r="C142" s="93">
        <v>39633</v>
      </c>
      <c r="D142" t="s">
        <v>129</v>
      </c>
      <c r="E142" t="s">
        <v>130</v>
      </c>
      <c r="F142" s="13">
        <v>2.8</v>
      </c>
      <c r="G142">
        <v>38</v>
      </c>
    </row>
    <row r="143" spans="1:7" ht="12.75">
      <c r="A143" t="s">
        <v>20</v>
      </c>
      <c r="B143" t="s">
        <v>1637</v>
      </c>
      <c r="C143" s="93">
        <v>39633</v>
      </c>
      <c r="D143" t="s">
        <v>129</v>
      </c>
      <c r="E143" t="s">
        <v>131</v>
      </c>
      <c r="F143" s="13">
        <v>2.3</v>
      </c>
      <c r="G143">
        <v>33</v>
      </c>
    </row>
    <row r="144" spans="1:7" ht="12.75">
      <c r="A144" t="s">
        <v>22</v>
      </c>
      <c r="B144" t="s">
        <v>1637</v>
      </c>
      <c r="C144" s="93">
        <v>39633</v>
      </c>
      <c r="D144" t="s">
        <v>132</v>
      </c>
      <c r="E144" t="s">
        <v>130</v>
      </c>
      <c r="F144" s="13">
        <v>2.8</v>
      </c>
      <c r="G144">
        <v>31</v>
      </c>
    </row>
    <row r="145" spans="1:7" ht="12.75">
      <c r="A145" t="s">
        <v>22</v>
      </c>
      <c r="B145" t="s">
        <v>1637</v>
      </c>
      <c r="C145" s="93">
        <v>39633</v>
      </c>
      <c r="D145" t="s">
        <v>132</v>
      </c>
      <c r="E145" t="s">
        <v>131</v>
      </c>
      <c r="F145" s="13">
        <v>0.9</v>
      </c>
      <c r="G145">
        <v>70</v>
      </c>
    </row>
    <row r="146" spans="1:7" ht="12.75">
      <c r="A146" t="s">
        <v>17</v>
      </c>
      <c r="B146" t="s">
        <v>133</v>
      </c>
      <c r="C146" s="93">
        <v>39639</v>
      </c>
      <c r="D146" t="s">
        <v>129</v>
      </c>
      <c r="E146" t="s">
        <v>130</v>
      </c>
      <c r="F146" s="13">
        <v>6.5</v>
      </c>
      <c r="G146">
        <v>40</v>
      </c>
    </row>
    <row r="147" spans="1:7" ht="12.75">
      <c r="A147" t="s">
        <v>17</v>
      </c>
      <c r="B147" t="s">
        <v>133</v>
      </c>
      <c r="C147" s="93">
        <v>39639</v>
      </c>
      <c r="D147" t="s">
        <v>129</v>
      </c>
      <c r="E147" t="s">
        <v>131</v>
      </c>
      <c r="F147" s="13">
        <v>4.5</v>
      </c>
      <c r="G147">
        <v>66</v>
      </c>
    </row>
    <row r="148" spans="1:7" ht="12.75">
      <c r="A148" t="s">
        <v>17</v>
      </c>
      <c r="B148" t="s">
        <v>133</v>
      </c>
      <c r="C148" s="93">
        <v>39639</v>
      </c>
      <c r="D148" t="s">
        <v>132</v>
      </c>
      <c r="E148" t="s">
        <v>130</v>
      </c>
      <c r="F148" s="13">
        <v>4.8</v>
      </c>
      <c r="G148">
        <v>43</v>
      </c>
    </row>
    <row r="149" spans="1:7" ht="12.75">
      <c r="A149" t="s">
        <v>17</v>
      </c>
      <c r="B149" t="s">
        <v>133</v>
      </c>
      <c r="C149" s="93">
        <v>39639</v>
      </c>
      <c r="D149" t="s">
        <v>132</v>
      </c>
      <c r="E149" t="s">
        <v>131</v>
      </c>
      <c r="F149" s="13">
        <v>1.8</v>
      </c>
      <c r="G149">
        <v>45</v>
      </c>
    </row>
    <row r="150" spans="1:7" ht="12.75">
      <c r="A150" t="s">
        <v>19</v>
      </c>
      <c r="B150" t="s">
        <v>133</v>
      </c>
      <c r="C150" s="93">
        <v>39639</v>
      </c>
      <c r="D150" t="s">
        <v>132</v>
      </c>
      <c r="E150" t="s">
        <v>130</v>
      </c>
      <c r="F150" s="13">
        <v>8.4</v>
      </c>
      <c r="G150">
        <v>34</v>
      </c>
    </row>
    <row r="151" spans="1:7" ht="12.75">
      <c r="A151" t="s">
        <v>19</v>
      </c>
      <c r="B151" t="s">
        <v>133</v>
      </c>
      <c r="C151" s="93">
        <v>39639</v>
      </c>
      <c r="D151" t="s">
        <v>132</v>
      </c>
      <c r="E151" t="s">
        <v>131</v>
      </c>
      <c r="F151" s="13">
        <v>4.7</v>
      </c>
      <c r="G151">
        <v>66</v>
      </c>
    </row>
    <row r="152" spans="1:7" ht="12.75">
      <c r="A152" t="s">
        <v>19</v>
      </c>
      <c r="B152" t="s">
        <v>133</v>
      </c>
      <c r="C152" s="93">
        <v>39639</v>
      </c>
      <c r="D152" t="s">
        <v>133</v>
      </c>
      <c r="E152" t="s">
        <v>130</v>
      </c>
      <c r="F152" s="13">
        <v>7.3</v>
      </c>
      <c r="G152">
        <v>45</v>
      </c>
    </row>
    <row r="153" spans="1:7" ht="12.75">
      <c r="A153" t="s">
        <v>19</v>
      </c>
      <c r="B153" t="s">
        <v>133</v>
      </c>
      <c r="C153" s="93">
        <v>39639</v>
      </c>
      <c r="D153" t="s">
        <v>133</v>
      </c>
      <c r="E153" t="s">
        <v>131</v>
      </c>
      <c r="F153" s="13">
        <v>1.7</v>
      </c>
      <c r="G153">
        <v>56</v>
      </c>
    </row>
    <row r="154" spans="1:7" ht="12.75">
      <c r="A154" t="s">
        <v>20</v>
      </c>
      <c r="B154" t="s">
        <v>133</v>
      </c>
      <c r="C154" s="93">
        <v>39639</v>
      </c>
      <c r="D154" t="s">
        <v>132</v>
      </c>
      <c r="E154" t="s">
        <v>130</v>
      </c>
      <c r="F154" s="13">
        <v>3</v>
      </c>
      <c r="G154">
        <v>19</v>
      </c>
    </row>
    <row r="155" spans="1:7" ht="12.75">
      <c r="A155" t="s">
        <v>20</v>
      </c>
      <c r="B155" t="s">
        <v>133</v>
      </c>
      <c r="C155" s="93">
        <v>39639</v>
      </c>
      <c r="D155" t="s">
        <v>132</v>
      </c>
      <c r="E155" t="s">
        <v>131</v>
      </c>
      <c r="F155" s="13">
        <v>2.9</v>
      </c>
      <c r="G155">
        <v>61</v>
      </c>
    </row>
    <row r="156" spans="1:7" ht="12.75">
      <c r="A156" t="s">
        <v>22</v>
      </c>
      <c r="B156" t="s">
        <v>133</v>
      </c>
      <c r="C156" s="93">
        <v>39639</v>
      </c>
      <c r="D156" t="s">
        <v>133</v>
      </c>
      <c r="E156" t="s">
        <v>130</v>
      </c>
      <c r="F156" s="13">
        <v>4.3</v>
      </c>
      <c r="G156">
        <v>53</v>
      </c>
    </row>
    <row r="157" spans="1:7" ht="12.75">
      <c r="A157" t="s">
        <v>22</v>
      </c>
      <c r="B157" t="s">
        <v>133</v>
      </c>
      <c r="C157" s="93">
        <v>39639</v>
      </c>
      <c r="D157" t="s">
        <v>133</v>
      </c>
      <c r="E157" t="s">
        <v>131</v>
      </c>
      <c r="F157" s="13">
        <v>7.2</v>
      </c>
      <c r="G157">
        <v>58</v>
      </c>
    </row>
    <row r="158" spans="1:7" ht="12.75">
      <c r="A158" t="s">
        <v>19</v>
      </c>
      <c r="B158" t="s">
        <v>1635</v>
      </c>
      <c r="C158" s="93">
        <v>39639</v>
      </c>
      <c r="D158" t="s">
        <v>129</v>
      </c>
      <c r="E158" t="s">
        <v>130</v>
      </c>
      <c r="F158" s="13">
        <v>3.8</v>
      </c>
      <c r="G158">
        <v>29</v>
      </c>
    </row>
    <row r="159" spans="1:7" ht="12.75">
      <c r="A159" t="s">
        <v>19</v>
      </c>
      <c r="B159" t="s">
        <v>1635</v>
      </c>
      <c r="C159" s="93">
        <v>39639</v>
      </c>
      <c r="D159" t="s">
        <v>129</v>
      </c>
      <c r="E159" t="s">
        <v>131</v>
      </c>
      <c r="F159" s="13">
        <v>2</v>
      </c>
      <c r="G159">
        <v>34</v>
      </c>
    </row>
    <row r="160" spans="1:7" ht="12.75">
      <c r="A160" t="s">
        <v>19</v>
      </c>
      <c r="B160" t="s">
        <v>1635</v>
      </c>
      <c r="C160" s="93">
        <v>39639</v>
      </c>
      <c r="D160" t="s">
        <v>132</v>
      </c>
      <c r="E160" t="s">
        <v>130</v>
      </c>
      <c r="F160" s="13">
        <v>4.6</v>
      </c>
      <c r="G160">
        <v>43</v>
      </c>
    </row>
    <row r="161" spans="1:7" ht="12.75">
      <c r="A161" t="s">
        <v>19</v>
      </c>
      <c r="B161" t="s">
        <v>1635</v>
      </c>
      <c r="C161" s="93">
        <v>39639</v>
      </c>
      <c r="D161" t="s">
        <v>132</v>
      </c>
      <c r="E161" t="s">
        <v>131</v>
      </c>
      <c r="F161" s="13">
        <v>6.9</v>
      </c>
      <c r="G161">
        <v>42</v>
      </c>
    </row>
    <row r="162" spans="1:7" ht="12.75">
      <c r="A162" t="s">
        <v>17</v>
      </c>
      <c r="B162" t="s">
        <v>1635</v>
      </c>
      <c r="C162" s="93">
        <v>39639</v>
      </c>
      <c r="D162" t="s">
        <v>129</v>
      </c>
      <c r="E162" t="s">
        <v>130</v>
      </c>
      <c r="F162" s="13">
        <v>5.5</v>
      </c>
      <c r="G162">
        <v>20</v>
      </c>
    </row>
    <row r="163" spans="1:7" ht="12.75">
      <c r="A163" t="s">
        <v>17</v>
      </c>
      <c r="B163" t="s">
        <v>1635</v>
      </c>
      <c r="C163" s="93">
        <v>39639</v>
      </c>
      <c r="D163" t="s">
        <v>129</v>
      </c>
      <c r="E163" t="s">
        <v>131</v>
      </c>
      <c r="F163" s="13">
        <v>6.6</v>
      </c>
      <c r="G163">
        <v>39</v>
      </c>
    </row>
    <row r="164" spans="1:7" ht="12.75">
      <c r="A164" t="s">
        <v>17</v>
      </c>
      <c r="B164" t="s">
        <v>1635</v>
      </c>
      <c r="C164" s="93">
        <v>39639</v>
      </c>
      <c r="D164" t="s">
        <v>133</v>
      </c>
      <c r="E164" t="s">
        <v>130</v>
      </c>
      <c r="F164" s="13">
        <v>5.6</v>
      </c>
      <c r="G164">
        <v>44</v>
      </c>
    </row>
    <row r="165" spans="1:7" ht="12.75">
      <c r="A165" t="s">
        <v>17</v>
      </c>
      <c r="B165" t="s">
        <v>1635</v>
      </c>
      <c r="C165" s="93">
        <v>39639</v>
      </c>
      <c r="D165" t="s">
        <v>133</v>
      </c>
      <c r="E165" t="s">
        <v>131</v>
      </c>
      <c r="F165" s="13">
        <v>6.8</v>
      </c>
      <c r="G165">
        <v>36</v>
      </c>
    </row>
    <row r="166" spans="1:7" ht="12.75">
      <c r="A166" t="s">
        <v>20</v>
      </c>
      <c r="B166" t="s">
        <v>1635</v>
      </c>
      <c r="C166" s="93">
        <v>39639</v>
      </c>
      <c r="D166" t="s">
        <v>132</v>
      </c>
      <c r="E166" t="s">
        <v>130</v>
      </c>
      <c r="F166" s="13">
        <v>3.7</v>
      </c>
      <c r="G166">
        <v>62</v>
      </c>
    </row>
    <row r="167" spans="1:7" ht="12.75">
      <c r="A167" t="s">
        <v>20</v>
      </c>
      <c r="B167" t="s">
        <v>1635</v>
      </c>
      <c r="C167" s="93">
        <v>39639</v>
      </c>
      <c r="D167" t="s">
        <v>132</v>
      </c>
      <c r="E167" t="s">
        <v>131</v>
      </c>
      <c r="F167" s="13">
        <v>3</v>
      </c>
      <c r="G167">
        <v>41</v>
      </c>
    </row>
    <row r="168" spans="1:7" ht="12.75">
      <c r="A168" t="s">
        <v>22</v>
      </c>
      <c r="B168" t="s">
        <v>1635</v>
      </c>
      <c r="C168" s="93">
        <v>39639</v>
      </c>
      <c r="D168" t="s">
        <v>133</v>
      </c>
      <c r="E168" t="s">
        <v>130</v>
      </c>
      <c r="F168" s="13">
        <v>5.8</v>
      </c>
      <c r="G168">
        <v>26</v>
      </c>
    </row>
    <row r="169" spans="1:7" ht="12.75">
      <c r="A169" t="s">
        <v>22</v>
      </c>
      <c r="B169" t="s">
        <v>1635</v>
      </c>
      <c r="C169" s="93">
        <v>39639</v>
      </c>
      <c r="D169" t="s">
        <v>133</v>
      </c>
      <c r="E169" t="s">
        <v>131</v>
      </c>
      <c r="F169" s="13">
        <v>3.8</v>
      </c>
      <c r="G169">
        <v>42</v>
      </c>
    </row>
    <row r="170" spans="1:7" ht="12.75">
      <c r="A170" t="s">
        <v>17</v>
      </c>
      <c r="B170" t="s">
        <v>1636</v>
      </c>
      <c r="C170" s="93">
        <v>39639</v>
      </c>
      <c r="D170" t="s">
        <v>129</v>
      </c>
      <c r="E170" t="s">
        <v>130</v>
      </c>
      <c r="F170" s="13">
        <v>6.5</v>
      </c>
      <c r="G170">
        <v>34</v>
      </c>
    </row>
    <row r="171" spans="1:7" ht="12.75">
      <c r="A171" t="s">
        <v>17</v>
      </c>
      <c r="B171" t="s">
        <v>1636</v>
      </c>
      <c r="C171" s="93">
        <v>39639</v>
      </c>
      <c r="D171" t="s">
        <v>129</v>
      </c>
      <c r="E171" t="s">
        <v>131</v>
      </c>
      <c r="F171" s="13">
        <v>3.5</v>
      </c>
      <c r="G171">
        <v>79</v>
      </c>
    </row>
    <row r="172" spans="1:7" ht="12.75">
      <c r="A172" t="s">
        <v>17</v>
      </c>
      <c r="B172" t="s">
        <v>1636</v>
      </c>
      <c r="C172" s="93">
        <v>39639</v>
      </c>
      <c r="D172" t="s">
        <v>133</v>
      </c>
      <c r="E172" t="s">
        <v>130</v>
      </c>
      <c r="F172" s="13">
        <v>7.7</v>
      </c>
      <c r="G172">
        <v>38</v>
      </c>
    </row>
    <row r="173" spans="1:7" ht="12.75">
      <c r="A173" t="s">
        <v>17</v>
      </c>
      <c r="B173" t="s">
        <v>1636</v>
      </c>
      <c r="C173" s="93">
        <v>39639</v>
      </c>
      <c r="D173" t="s">
        <v>133</v>
      </c>
      <c r="E173" t="s">
        <v>131</v>
      </c>
      <c r="F173" s="13">
        <v>2.5</v>
      </c>
      <c r="G173">
        <v>35</v>
      </c>
    </row>
    <row r="174" spans="1:7" ht="12.75">
      <c r="A174" t="s">
        <v>19</v>
      </c>
      <c r="B174" t="s">
        <v>1636</v>
      </c>
      <c r="C174" s="93">
        <v>39639</v>
      </c>
      <c r="D174" t="s">
        <v>132</v>
      </c>
      <c r="E174" t="s">
        <v>130</v>
      </c>
      <c r="F174" s="13">
        <v>4.7</v>
      </c>
      <c r="G174">
        <v>43</v>
      </c>
    </row>
    <row r="175" spans="1:7" ht="12.75">
      <c r="A175" t="s">
        <v>19</v>
      </c>
      <c r="B175" t="s">
        <v>1636</v>
      </c>
      <c r="C175" s="93">
        <v>39639</v>
      </c>
      <c r="D175" t="s">
        <v>132</v>
      </c>
      <c r="E175" t="s">
        <v>131</v>
      </c>
      <c r="F175" s="13">
        <v>1.5</v>
      </c>
      <c r="G175">
        <v>77</v>
      </c>
    </row>
    <row r="176" spans="1:7" ht="12.75">
      <c r="A176" t="s">
        <v>19</v>
      </c>
      <c r="B176" t="s">
        <v>1636</v>
      </c>
      <c r="C176" s="93">
        <v>39639</v>
      </c>
      <c r="D176" t="s">
        <v>133</v>
      </c>
      <c r="E176" t="s">
        <v>130</v>
      </c>
      <c r="F176" s="13">
        <v>4.7</v>
      </c>
      <c r="G176">
        <v>20</v>
      </c>
    </row>
    <row r="177" spans="1:7" ht="12.75">
      <c r="A177" t="s">
        <v>19</v>
      </c>
      <c r="B177" t="s">
        <v>1636</v>
      </c>
      <c r="C177" s="93">
        <v>39639</v>
      </c>
      <c r="D177" t="s">
        <v>133</v>
      </c>
      <c r="E177" t="s">
        <v>131</v>
      </c>
      <c r="F177" s="13">
        <v>6.4</v>
      </c>
      <c r="G177">
        <v>55</v>
      </c>
    </row>
    <row r="178" spans="1:7" ht="12.75">
      <c r="A178" t="s">
        <v>20</v>
      </c>
      <c r="B178" t="s">
        <v>1636</v>
      </c>
      <c r="C178" s="93">
        <v>39639</v>
      </c>
      <c r="D178" t="s">
        <v>129</v>
      </c>
      <c r="E178" t="s">
        <v>130</v>
      </c>
      <c r="F178" s="13">
        <v>4.4</v>
      </c>
      <c r="G178">
        <v>37</v>
      </c>
    </row>
    <row r="179" spans="1:7" ht="12.75">
      <c r="A179" t="s">
        <v>20</v>
      </c>
      <c r="B179" t="s">
        <v>1636</v>
      </c>
      <c r="C179" s="93">
        <v>39639</v>
      </c>
      <c r="D179" t="s">
        <v>129</v>
      </c>
      <c r="E179" t="s">
        <v>131</v>
      </c>
      <c r="F179" s="13">
        <v>5.2</v>
      </c>
      <c r="G179">
        <v>25</v>
      </c>
    </row>
    <row r="180" spans="1:7" ht="12.75">
      <c r="A180" t="s">
        <v>22</v>
      </c>
      <c r="B180" t="s">
        <v>1636</v>
      </c>
      <c r="C180" s="93">
        <v>39639</v>
      </c>
      <c r="D180" t="s">
        <v>132</v>
      </c>
      <c r="E180" t="s">
        <v>130</v>
      </c>
      <c r="F180" s="13">
        <v>3.1</v>
      </c>
      <c r="G180">
        <v>37</v>
      </c>
    </row>
    <row r="181" spans="1:7" ht="12.75">
      <c r="A181" t="s">
        <v>22</v>
      </c>
      <c r="B181" t="s">
        <v>1636</v>
      </c>
      <c r="C181" s="93">
        <v>39639</v>
      </c>
      <c r="D181" t="s">
        <v>132</v>
      </c>
      <c r="E181" t="s">
        <v>131</v>
      </c>
      <c r="F181" s="13">
        <v>2.5</v>
      </c>
      <c r="G181">
        <v>30</v>
      </c>
    </row>
    <row r="182" spans="1:7" ht="12.75">
      <c r="A182" t="s">
        <v>17</v>
      </c>
      <c r="B182" t="s">
        <v>1637</v>
      </c>
      <c r="C182" s="93">
        <v>39639</v>
      </c>
      <c r="D182" t="s">
        <v>129</v>
      </c>
      <c r="E182" t="s">
        <v>130</v>
      </c>
      <c r="F182" s="13">
        <v>5.8</v>
      </c>
      <c r="G182">
        <v>47</v>
      </c>
    </row>
    <row r="183" spans="1:7" ht="12.75">
      <c r="A183" t="s">
        <v>17</v>
      </c>
      <c r="B183" t="s">
        <v>1637</v>
      </c>
      <c r="C183" s="93">
        <v>39639</v>
      </c>
      <c r="D183" t="s">
        <v>129</v>
      </c>
      <c r="E183" t="s">
        <v>131</v>
      </c>
      <c r="F183" s="13">
        <v>5.5</v>
      </c>
      <c r="G183">
        <v>63</v>
      </c>
    </row>
    <row r="184" spans="1:7" ht="12.75">
      <c r="A184" t="s">
        <v>17</v>
      </c>
      <c r="B184" t="s">
        <v>1637</v>
      </c>
      <c r="C184" s="93">
        <v>39639</v>
      </c>
      <c r="D184" t="s">
        <v>132</v>
      </c>
      <c r="E184" t="s">
        <v>130</v>
      </c>
      <c r="F184" s="13">
        <v>5.6</v>
      </c>
      <c r="G184">
        <v>30</v>
      </c>
    </row>
    <row r="185" spans="1:7" ht="12.75">
      <c r="A185" t="s">
        <v>17</v>
      </c>
      <c r="B185" t="s">
        <v>1637</v>
      </c>
      <c r="C185" s="93">
        <v>39639</v>
      </c>
      <c r="D185" t="s">
        <v>132</v>
      </c>
      <c r="E185" t="s">
        <v>131</v>
      </c>
      <c r="F185" s="13">
        <v>5</v>
      </c>
      <c r="G185">
        <v>36</v>
      </c>
    </row>
    <row r="186" spans="1:7" ht="12.75">
      <c r="A186" t="s">
        <v>19</v>
      </c>
      <c r="B186" t="s">
        <v>1637</v>
      </c>
      <c r="C186" s="93">
        <v>39639</v>
      </c>
      <c r="D186" t="s">
        <v>129</v>
      </c>
      <c r="E186" t="s">
        <v>130</v>
      </c>
      <c r="F186" s="13">
        <v>4.4</v>
      </c>
      <c r="G186">
        <v>28</v>
      </c>
    </row>
    <row r="187" spans="1:7" ht="12.75">
      <c r="A187" t="s">
        <v>19</v>
      </c>
      <c r="B187" t="s">
        <v>1637</v>
      </c>
      <c r="C187" s="93">
        <v>39639</v>
      </c>
      <c r="D187" t="s">
        <v>129</v>
      </c>
      <c r="E187" t="s">
        <v>131</v>
      </c>
      <c r="F187" s="13">
        <v>2.8</v>
      </c>
      <c r="G187">
        <v>24</v>
      </c>
    </row>
    <row r="188" spans="1:7" ht="12.75">
      <c r="A188" t="s">
        <v>19</v>
      </c>
      <c r="B188" t="s">
        <v>1637</v>
      </c>
      <c r="C188" s="93">
        <v>39639</v>
      </c>
      <c r="D188" t="s">
        <v>132</v>
      </c>
      <c r="E188" t="s">
        <v>130</v>
      </c>
      <c r="F188" s="13">
        <v>5.6</v>
      </c>
      <c r="G188">
        <v>38</v>
      </c>
    </row>
    <row r="189" spans="1:7" ht="12.75">
      <c r="A189" t="s">
        <v>19</v>
      </c>
      <c r="B189" t="s">
        <v>1637</v>
      </c>
      <c r="C189" s="93">
        <v>39639</v>
      </c>
      <c r="D189" t="s">
        <v>132</v>
      </c>
      <c r="E189" t="s">
        <v>131</v>
      </c>
      <c r="F189" s="13">
        <v>2.6</v>
      </c>
      <c r="G189">
        <v>39</v>
      </c>
    </row>
    <row r="190" spans="1:7" ht="12.75">
      <c r="A190" t="s">
        <v>20</v>
      </c>
      <c r="B190" t="s">
        <v>1637</v>
      </c>
      <c r="C190" s="93">
        <v>39639</v>
      </c>
      <c r="D190" t="s">
        <v>129</v>
      </c>
      <c r="E190" t="s">
        <v>130</v>
      </c>
      <c r="F190" s="13">
        <v>3.9</v>
      </c>
      <c r="G190">
        <v>47</v>
      </c>
    </row>
    <row r="191" spans="1:7" ht="12.75">
      <c r="A191" t="s">
        <v>20</v>
      </c>
      <c r="B191" t="s">
        <v>1637</v>
      </c>
      <c r="C191" s="93">
        <v>39639</v>
      </c>
      <c r="D191" t="s">
        <v>129</v>
      </c>
      <c r="E191" t="s">
        <v>131</v>
      </c>
      <c r="F191" s="13">
        <v>3.2</v>
      </c>
      <c r="G191">
        <v>88</v>
      </c>
    </row>
    <row r="192" spans="1:7" ht="12.75">
      <c r="A192" t="s">
        <v>22</v>
      </c>
      <c r="B192" t="s">
        <v>1637</v>
      </c>
      <c r="C192" s="93">
        <v>39639</v>
      </c>
      <c r="D192" t="s">
        <v>132</v>
      </c>
      <c r="E192" t="s">
        <v>130</v>
      </c>
      <c r="F192" s="13">
        <v>4.2</v>
      </c>
      <c r="G192">
        <v>62</v>
      </c>
    </row>
    <row r="193" spans="1:7" ht="12.75">
      <c r="A193" t="s">
        <v>22</v>
      </c>
      <c r="B193" t="s">
        <v>1637</v>
      </c>
      <c r="C193" s="93">
        <v>39639</v>
      </c>
      <c r="D193" t="s">
        <v>132</v>
      </c>
      <c r="E193" t="s">
        <v>131</v>
      </c>
      <c r="F193" s="13">
        <v>1.9</v>
      </c>
      <c r="G193">
        <v>73</v>
      </c>
    </row>
    <row r="194" spans="1:7" ht="12.75">
      <c r="A194" t="s">
        <v>17</v>
      </c>
      <c r="B194" t="s">
        <v>133</v>
      </c>
      <c r="C194" s="93">
        <v>39654</v>
      </c>
      <c r="D194" t="s">
        <v>129</v>
      </c>
      <c r="E194" t="s">
        <v>130</v>
      </c>
      <c r="F194" s="13">
        <v>3.6</v>
      </c>
      <c r="G194">
        <v>46</v>
      </c>
    </row>
    <row r="195" spans="1:7" ht="12.75">
      <c r="A195" t="s">
        <v>17</v>
      </c>
      <c r="B195" t="s">
        <v>133</v>
      </c>
      <c r="C195" s="93">
        <v>39654</v>
      </c>
      <c r="D195" t="s">
        <v>129</v>
      </c>
      <c r="E195" t="s">
        <v>131</v>
      </c>
      <c r="F195" s="13">
        <v>2.1</v>
      </c>
      <c r="G195">
        <v>20</v>
      </c>
    </row>
    <row r="196" spans="1:7" ht="12.75">
      <c r="A196" t="s">
        <v>17</v>
      </c>
      <c r="B196" t="s">
        <v>133</v>
      </c>
      <c r="C196" s="93">
        <v>39654</v>
      </c>
      <c r="D196" t="s">
        <v>132</v>
      </c>
      <c r="E196" t="s">
        <v>130</v>
      </c>
      <c r="F196" s="13">
        <v>4</v>
      </c>
      <c r="G196">
        <v>39</v>
      </c>
    </row>
    <row r="197" spans="1:7" ht="12.75">
      <c r="A197" t="s">
        <v>17</v>
      </c>
      <c r="B197" t="s">
        <v>133</v>
      </c>
      <c r="C197" s="93">
        <v>39654</v>
      </c>
      <c r="D197" t="s">
        <v>132</v>
      </c>
      <c r="E197" t="s">
        <v>131</v>
      </c>
      <c r="F197" s="13">
        <v>1.6</v>
      </c>
      <c r="G197">
        <v>50</v>
      </c>
    </row>
    <row r="198" spans="1:7" ht="12.75">
      <c r="A198" t="s">
        <v>19</v>
      </c>
      <c r="B198" t="s">
        <v>133</v>
      </c>
      <c r="C198" s="93">
        <v>39654</v>
      </c>
      <c r="D198" t="s">
        <v>132</v>
      </c>
      <c r="E198" t="s">
        <v>130</v>
      </c>
      <c r="F198" s="13">
        <v>5.7</v>
      </c>
      <c r="G198">
        <v>43</v>
      </c>
    </row>
    <row r="199" spans="1:7" ht="12.75">
      <c r="A199" t="s">
        <v>19</v>
      </c>
      <c r="B199" t="s">
        <v>133</v>
      </c>
      <c r="C199" s="93">
        <v>39654</v>
      </c>
      <c r="D199" t="s">
        <v>132</v>
      </c>
      <c r="E199" t="s">
        <v>131</v>
      </c>
      <c r="F199" s="13">
        <v>1.7</v>
      </c>
      <c r="G199">
        <v>55</v>
      </c>
    </row>
    <row r="200" spans="1:7" ht="12.75">
      <c r="A200" t="s">
        <v>19</v>
      </c>
      <c r="B200" t="s">
        <v>133</v>
      </c>
      <c r="C200" s="93">
        <v>39654</v>
      </c>
      <c r="D200" t="s">
        <v>133</v>
      </c>
      <c r="E200" t="s">
        <v>130</v>
      </c>
      <c r="F200" s="13">
        <v>3.3</v>
      </c>
      <c r="G200">
        <v>38</v>
      </c>
    </row>
    <row r="201" spans="1:7" ht="12.75">
      <c r="A201" t="s">
        <v>19</v>
      </c>
      <c r="B201" t="s">
        <v>133</v>
      </c>
      <c r="C201" s="93">
        <v>39654</v>
      </c>
      <c r="D201" t="s">
        <v>133</v>
      </c>
      <c r="E201" t="s">
        <v>131</v>
      </c>
      <c r="F201" s="13">
        <v>1.6</v>
      </c>
      <c r="G201">
        <v>84</v>
      </c>
    </row>
    <row r="202" spans="1:7" ht="12.75">
      <c r="A202" t="s">
        <v>20</v>
      </c>
      <c r="B202" t="s">
        <v>133</v>
      </c>
      <c r="C202" s="93">
        <v>39654</v>
      </c>
      <c r="D202" t="s">
        <v>132</v>
      </c>
      <c r="E202" t="s">
        <v>130</v>
      </c>
      <c r="F202" s="13">
        <v>3.3</v>
      </c>
      <c r="G202">
        <v>41</v>
      </c>
    </row>
    <row r="203" spans="1:7" ht="12.75">
      <c r="A203" t="s">
        <v>20</v>
      </c>
      <c r="B203" t="s">
        <v>133</v>
      </c>
      <c r="C203" s="93">
        <v>39654</v>
      </c>
      <c r="D203" t="s">
        <v>132</v>
      </c>
      <c r="E203" t="s">
        <v>131</v>
      </c>
      <c r="F203" s="13">
        <v>2.6</v>
      </c>
      <c r="G203">
        <v>42</v>
      </c>
    </row>
    <row r="204" spans="1:7" ht="12.75">
      <c r="A204" t="s">
        <v>22</v>
      </c>
      <c r="B204" t="s">
        <v>133</v>
      </c>
      <c r="C204" s="93">
        <v>39654</v>
      </c>
      <c r="D204" t="s">
        <v>133</v>
      </c>
      <c r="E204" t="s">
        <v>130</v>
      </c>
      <c r="F204" s="13">
        <v>2.4</v>
      </c>
      <c r="G204">
        <v>16</v>
      </c>
    </row>
    <row r="205" spans="1:7" ht="12.75">
      <c r="A205" t="s">
        <v>22</v>
      </c>
      <c r="B205" t="s">
        <v>133</v>
      </c>
      <c r="C205" s="93">
        <v>39654</v>
      </c>
      <c r="D205" t="s">
        <v>133</v>
      </c>
      <c r="E205" t="s">
        <v>131</v>
      </c>
      <c r="F205" s="13">
        <v>2.1</v>
      </c>
      <c r="G205">
        <v>38</v>
      </c>
    </row>
    <row r="206" spans="1:7" ht="12.75">
      <c r="A206" t="s">
        <v>19</v>
      </c>
      <c r="B206" t="s">
        <v>1635</v>
      </c>
      <c r="C206" s="93">
        <v>39654</v>
      </c>
      <c r="D206" t="s">
        <v>129</v>
      </c>
      <c r="E206" t="s">
        <v>130</v>
      </c>
      <c r="F206" s="13">
        <v>2.6</v>
      </c>
      <c r="G206">
        <v>38</v>
      </c>
    </row>
    <row r="207" spans="1:7" ht="12.75">
      <c r="A207" t="s">
        <v>19</v>
      </c>
      <c r="B207" t="s">
        <v>1635</v>
      </c>
      <c r="C207" s="93">
        <v>39654</v>
      </c>
      <c r="D207" t="s">
        <v>129</v>
      </c>
      <c r="E207" t="s">
        <v>131</v>
      </c>
      <c r="F207" s="13">
        <v>1.3</v>
      </c>
      <c r="G207">
        <v>44</v>
      </c>
    </row>
    <row r="208" spans="1:7" ht="12.75">
      <c r="A208" t="s">
        <v>19</v>
      </c>
      <c r="B208" t="s">
        <v>1635</v>
      </c>
      <c r="C208" s="93">
        <v>39654</v>
      </c>
      <c r="D208" t="s">
        <v>132</v>
      </c>
      <c r="E208" t="s">
        <v>130</v>
      </c>
      <c r="F208" s="13">
        <v>3</v>
      </c>
      <c r="G208">
        <v>46</v>
      </c>
    </row>
    <row r="209" spans="1:7" ht="12.75">
      <c r="A209" t="s">
        <v>19</v>
      </c>
      <c r="B209" t="s">
        <v>1635</v>
      </c>
      <c r="C209" s="93">
        <v>39654</v>
      </c>
      <c r="D209" t="s">
        <v>132</v>
      </c>
      <c r="E209" t="s">
        <v>131</v>
      </c>
      <c r="F209" s="13">
        <v>2.8</v>
      </c>
      <c r="G209">
        <v>50</v>
      </c>
    </row>
    <row r="210" spans="1:7" ht="12.75">
      <c r="A210" t="s">
        <v>17</v>
      </c>
      <c r="B210" t="s">
        <v>1635</v>
      </c>
      <c r="C210" s="93">
        <v>39654</v>
      </c>
      <c r="D210" t="s">
        <v>129</v>
      </c>
      <c r="E210" t="s">
        <v>130</v>
      </c>
      <c r="F210" s="13">
        <v>4.3</v>
      </c>
      <c r="G210">
        <v>41</v>
      </c>
    </row>
    <row r="211" spans="1:7" ht="12.75">
      <c r="A211" t="s">
        <v>17</v>
      </c>
      <c r="B211" t="s">
        <v>1635</v>
      </c>
      <c r="C211" s="93">
        <v>39654</v>
      </c>
      <c r="D211" t="s">
        <v>129</v>
      </c>
      <c r="E211" t="s">
        <v>131</v>
      </c>
      <c r="F211" s="13">
        <v>3.6</v>
      </c>
      <c r="G211">
        <v>72</v>
      </c>
    </row>
    <row r="212" spans="1:7" ht="12.75">
      <c r="A212" t="s">
        <v>17</v>
      </c>
      <c r="B212" t="s">
        <v>1635</v>
      </c>
      <c r="C212" s="93">
        <v>39654</v>
      </c>
      <c r="D212" t="s">
        <v>133</v>
      </c>
      <c r="E212" t="s">
        <v>130</v>
      </c>
      <c r="F212" s="13">
        <v>3.7</v>
      </c>
      <c r="G212">
        <v>38</v>
      </c>
    </row>
    <row r="213" spans="1:7" ht="12.75">
      <c r="A213" t="s">
        <v>17</v>
      </c>
      <c r="B213" t="s">
        <v>1635</v>
      </c>
      <c r="C213" s="93">
        <v>39654</v>
      </c>
      <c r="D213" t="s">
        <v>133</v>
      </c>
      <c r="E213" t="s">
        <v>131</v>
      </c>
      <c r="F213" s="13">
        <v>2.5</v>
      </c>
      <c r="G213">
        <v>52</v>
      </c>
    </row>
    <row r="214" spans="1:7" ht="12.75">
      <c r="A214" t="s">
        <v>20</v>
      </c>
      <c r="B214" t="s">
        <v>1635</v>
      </c>
      <c r="C214" s="93">
        <v>39654</v>
      </c>
      <c r="D214" t="s">
        <v>132</v>
      </c>
      <c r="E214" t="s">
        <v>130</v>
      </c>
      <c r="F214" s="13">
        <v>3.9</v>
      </c>
      <c r="G214">
        <v>28</v>
      </c>
    </row>
    <row r="215" spans="1:7" ht="12.75">
      <c r="A215" t="s">
        <v>20</v>
      </c>
      <c r="B215" t="s">
        <v>1635</v>
      </c>
      <c r="C215" s="93">
        <v>39654</v>
      </c>
      <c r="D215" t="s">
        <v>132</v>
      </c>
      <c r="E215" t="s">
        <v>131</v>
      </c>
      <c r="F215" s="13">
        <v>1.3</v>
      </c>
      <c r="G215">
        <v>35</v>
      </c>
    </row>
    <row r="216" spans="1:7" ht="12.75">
      <c r="A216" t="s">
        <v>22</v>
      </c>
      <c r="B216" t="s">
        <v>1635</v>
      </c>
      <c r="C216" s="93">
        <v>39654</v>
      </c>
      <c r="D216" t="s">
        <v>133</v>
      </c>
      <c r="E216" t="s">
        <v>130</v>
      </c>
      <c r="F216" s="13">
        <v>3.3</v>
      </c>
      <c r="G216">
        <v>30</v>
      </c>
    </row>
    <row r="217" spans="1:7" ht="12.75">
      <c r="A217" t="s">
        <v>22</v>
      </c>
      <c r="B217" t="s">
        <v>1635</v>
      </c>
      <c r="C217" s="93">
        <v>39654</v>
      </c>
      <c r="D217" t="s">
        <v>133</v>
      </c>
      <c r="E217" t="s">
        <v>131</v>
      </c>
      <c r="F217" s="13">
        <v>2.8</v>
      </c>
      <c r="G217">
        <v>44</v>
      </c>
    </row>
    <row r="218" spans="1:7" ht="12.75">
      <c r="A218" t="s">
        <v>17</v>
      </c>
      <c r="B218" t="s">
        <v>1636</v>
      </c>
      <c r="C218" s="93">
        <v>39654</v>
      </c>
      <c r="D218" t="s">
        <v>129</v>
      </c>
      <c r="E218" t="s">
        <v>130</v>
      </c>
      <c r="F218" s="13">
        <v>4.1</v>
      </c>
      <c r="G218">
        <v>20</v>
      </c>
    </row>
    <row r="219" spans="1:7" ht="12.75">
      <c r="A219" t="s">
        <v>17</v>
      </c>
      <c r="B219" t="s">
        <v>1636</v>
      </c>
      <c r="C219" s="93">
        <v>39654</v>
      </c>
      <c r="D219" t="s">
        <v>129</v>
      </c>
      <c r="E219" t="s">
        <v>131</v>
      </c>
      <c r="F219" s="13">
        <v>2.1</v>
      </c>
      <c r="G219">
        <v>31</v>
      </c>
    </row>
    <row r="220" spans="1:7" ht="12.75">
      <c r="A220" t="s">
        <v>17</v>
      </c>
      <c r="B220" t="s">
        <v>1636</v>
      </c>
      <c r="C220" s="93">
        <v>39654</v>
      </c>
      <c r="D220" t="s">
        <v>133</v>
      </c>
      <c r="E220" t="s">
        <v>130</v>
      </c>
      <c r="F220" s="13">
        <v>3.2</v>
      </c>
      <c r="G220">
        <v>35</v>
      </c>
    </row>
    <row r="221" spans="1:7" ht="12.75">
      <c r="A221" t="s">
        <v>17</v>
      </c>
      <c r="B221" t="s">
        <v>1636</v>
      </c>
      <c r="C221" s="93">
        <v>39654</v>
      </c>
      <c r="D221" t="s">
        <v>133</v>
      </c>
      <c r="E221" t="s">
        <v>131</v>
      </c>
      <c r="F221" s="13">
        <v>2.1</v>
      </c>
      <c r="G221">
        <v>46</v>
      </c>
    </row>
    <row r="222" spans="1:7" ht="12.75">
      <c r="A222" t="s">
        <v>19</v>
      </c>
      <c r="B222" t="s">
        <v>1636</v>
      </c>
      <c r="C222" s="93">
        <v>39654</v>
      </c>
      <c r="D222" t="s">
        <v>132</v>
      </c>
      <c r="E222" t="s">
        <v>130</v>
      </c>
      <c r="F222" s="13">
        <v>3.9</v>
      </c>
      <c r="G222">
        <v>53</v>
      </c>
    </row>
    <row r="223" spans="1:7" ht="12.75">
      <c r="A223" t="s">
        <v>19</v>
      </c>
      <c r="B223" t="s">
        <v>1636</v>
      </c>
      <c r="C223" s="93">
        <v>39654</v>
      </c>
      <c r="D223" t="s">
        <v>132</v>
      </c>
      <c r="E223" t="s">
        <v>131</v>
      </c>
      <c r="F223" s="13">
        <v>1.2</v>
      </c>
      <c r="G223">
        <v>79</v>
      </c>
    </row>
    <row r="224" spans="1:7" ht="12.75">
      <c r="A224" t="s">
        <v>19</v>
      </c>
      <c r="B224" t="s">
        <v>1636</v>
      </c>
      <c r="C224" s="93">
        <v>39654</v>
      </c>
      <c r="D224" t="s">
        <v>133</v>
      </c>
      <c r="E224" t="s">
        <v>130</v>
      </c>
      <c r="F224" s="13">
        <v>5.9</v>
      </c>
      <c r="G224">
        <v>52</v>
      </c>
    </row>
    <row r="225" spans="1:7" ht="12.75">
      <c r="A225" t="s">
        <v>19</v>
      </c>
      <c r="B225" t="s">
        <v>1636</v>
      </c>
      <c r="C225" s="93">
        <v>39654</v>
      </c>
      <c r="D225" t="s">
        <v>133</v>
      </c>
      <c r="E225" t="s">
        <v>131</v>
      </c>
      <c r="F225" s="13">
        <v>3.9</v>
      </c>
      <c r="G225">
        <v>56</v>
      </c>
    </row>
    <row r="226" spans="1:7" ht="12.75">
      <c r="A226" t="s">
        <v>20</v>
      </c>
      <c r="B226" t="s">
        <v>1636</v>
      </c>
      <c r="C226" s="93">
        <v>39654</v>
      </c>
      <c r="D226" t="s">
        <v>129</v>
      </c>
      <c r="E226" t="s">
        <v>130</v>
      </c>
      <c r="F226" s="13">
        <v>2.4</v>
      </c>
      <c r="G226">
        <v>26</v>
      </c>
    </row>
    <row r="227" spans="1:7" ht="12.75">
      <c r="A227" t="s">
        <v>20</v>
      </c>
      <c r="B227" t="s">
        <v>1636</v>
      </c>
      <c r="C227" s="93">
        <v>39654</v>
      </c>
      <c r="D227" t="s">
        <v>129</v>
      </c>
      <c r="E227" t="s">
        <v>131</v>
      </c>
      <c r="F227" s="13">
        <v>2.2</v>
      </c>
      <c r="G227">
        <v>34</v>
      </c>
    </row>
    <row r="228" spans="1:7" ht="12.75">
      <c r="A228" t="s">
        <v>22</v>
      </c>
      <c r="B228" t="s">
        <v>1636</v>
      </c>
      <c r="C228" s="93">
        <v>39654</v>
      </c>
      <c r="D228" t="s">
        <v>132</v>
      </c>
      <c r="E228" t="s">
        <v>130</v>
      </c>
      <c r="F228" s="13">
        <v>3.3</v>
      </c>
      <c r="G228">
        <v>35</v>
      </c>
    </row>
    <row r="229" spans="1:7" ht="12.75">
      <c r="A229" t="s">
        <v>22</v>
      </c>
      <c r="B229" t="s">
        <v>1636</v>
      </c>
      <c r="C229" s="93">
        <v>39654</v>
      </c>
      <c r="D229" t="s">
        <v>132</v>
      </c>
      <c r="E229" t="s">
        <v>131</v>
      </c>
      <c r="F229" s="13">
        <v>1.3</v>
      </c>
      <c r="G229">
        <v>39</v>
      </c>
    </row>
    <row r="230" spans="1:7" ht="12.75">
      <c r="A230" t="s">
        <v>17</v>
      </c>
      <c r="B230" t="s">
        <v>1637</v>
      </c>
      <c r="C230" s="93">
        <v>39654</v>
      </c>
      <c r="D230" t="s">
        <v>129</v>
      </c>
      <c r="E230" t="s">
        <v>130</v>
      </c>
      <c r="F230" s="13">
        <v>5.4</v>
      </c>
      <c r="G230">
        <v>33</v>
      </c>
    </row>
    <row r="231" spans="1:7" ht="12.75">
      <c r="A231" t="s">
        <v>17</v>
      </c>
      <c r="B231" t="s">
        <v>1637</v>
      </c>
      <c r="C231" s="93">
        <v>39654</v>
      </c>
      <c r="D231" t="s">
        <v>129</v>
      </c>
      <c r="E231" t="s">
        <v>131</v>
      </c>
      <c r="F231" s="13">
        <v>3.4</v>
      </c>
      <c r="G231">
        <v>57</v>
      </c>
    </row>
    <row r="232" spans="1:7" ht="12.75">
      <c r="A232" t="s">
        <v>17</v>
      </c>
      <c r="B232" t="s">
        <v>1637</v>
      </c>
      <c r="C232" s="93">
        <v>39654</v>
      </c>
      <c r="D232" t="s">
        <v>132</v>
      </c>
      <c r="E232" t="s">
        <v>130</v>
      </c>
      <c r="F232" s="13">
        <v>3.1</v>
      </c>
      <c r="G232">
        <v>17</v>
      </c>
    </row>
    <row r="233" spans="1:7" ht="12.75">
      <c r="A233" t="s">
        <v>17</v>
      </c>
      <c r="B233" t="s">
        <v>1637</v>
      </c>
      <c r="C233" s="93">
        <v>39654</v>
      </c>
      <c r="D233" t="s">
        <v>132</v>
      </c>
      <c r="E233" t="s">
        <v>131</v>
      </c>
      <c r="F233" s="13">
        <v>1.7</v>
      </c>
      <c r="G233">
        <v>42</v>
      </c>
    </row>
    <row r="234" spans="1:7" ht="12.75">
      <c r="A234" t="s">
        <v>19</v>
      </c>
      <c r="B234" t="s">
        <v>1637</v>
      </c>
      <c r="C234" s="93">
        <v>39654</v>
      </c>
      <c r="D234" t="s">
        <v>129</v>
      </c>
      <c r="E234" t="s">
        <v>130</v>
      </c>
      <c r="F234" s="13">
        <v>4.6</v>
      </c>
      <c r="G234">
        <v>27</v>
      </c>
    </row>
    <row r="235" spans="1:7" ht="12.75">
      <c r="A235" t="s">
        <v>19</v>
      </c>
      <c r="B235" t="s">
        <v>1637</v>
      </c>
      <c r="C235" s="93">
        <v>39654</v>
      </c>
      <c r="D235" t="s">
        <v>129</v>
      </c>
      <c r="E235" t="s">
        <v>131</v>
      </c>
      <c r="F235" s="13">
        <v>4.7</v>
      </c>
      <c r="G235">
        <v>32</v>
      </c>
    </row>
    <row r="236" spans="1:7" ht="12.75">
      <c r="A236" t="s">
        <v>19</v>
      </c>
      <c r="B236" t="s">
        <v>1637</v>
      </c>
      <c r="C236" s="93">
        <v>39654</v>
      </c>
      <c r="D236" t="s">
        <v>132</v>
      </c>
      <c r="E236" t="s">
        <v>130</v>
      </c>
      <c r="F236" s="13">
        <v>2.7</v>
      </c>
      <c r="G236">
        <v>40</v>
      </c>
    </row>
    <row r="237" spans="1:7" ht="12.75">
      <c r="A237" t="s">
        <v>19</v>
      </c>
      <c r="B237" t="s">
        <v>1637</v>
      </c>
      <c r="C237" s="93">
        <v>39654</v>
      </c>
      <c r="D237" t="s">
        <v>132</v>
      </c>
      <c r="E237" t="s">
        <v>131</v>
      </c>
      <c r="F237" s="13">
        <v>3.5</v>
      </c>
      <c r="G237">
        <v>37</v>
      </c>
    </row>
    <row r="238" spans="1:7" ht="12.75">
      <c r="A238" t="s">
        <v>20</v>
      </c>
      <c r="B238" t="s">
        <v>1637</v>
      </c>
      <c r="C238" s="93">
        <v>39654</v>
      </c>
      <c r="D238" t="s">
        <v>129</v>
      </c>
      <c r="E238" t="s">
        <v>130</v>
      </c>
      <c r="F238" s="13">
        <v>1.7</v>
      </c>
      <c r="G238">
        <v>53</v>
      </c>
    </row>
    <row r="239" spans="1:7" ht="12.75">
      <c r="A239" t="s">
        <v>20</v>
      </c>
      <c r="B239" t="s">
        <v>1637</v>
      </c>
      <c r="C239" s="93">
        <v>39654</v>
      </c>
      <c r="D239" t="s">
        <v>129</v>
      </c>
      <c r="E239" t="s">
        <v>131</v>
      </c>
      <c r="F239" s="13">
        <v>1.7</v>
      </c>
      <c r="G239">
        <v>41</v>
      </c>
    </row>
    <row r="240" spans="1:7" ht="12.75">
      <c r="A240" t="s">
        <v>22</v>
      </c>
      <c r="B240" t="s">
        <v>1637</v>
      </c>
      <c r="C240" s="93">
        <v>39654</v>
      </c>
      <c r="D240" t="s">
        <v>132</v>
      </c>
      <c r="E240" t="s">
        <v>130</v>
      </c>
      <c r="F240" s="13">
        <v>2.6</v>
      </c>
      <c r="G240">
        <v>56</v>
      </c>
    </row>
    <row r="241" spans="1:7" ht="12.75">
      <c r="A241" t="s">
        <v>22</v>
      </c>
      <c r="B241" t="s">
        <v>1637</v>
      </c>
      <c r="C241" s="93">
        <v>39654</v>
      </c>
      <c r="D241" t="s">
        <v>132</v>
      </c>
      <c r="E241" t="s">
        <v>131</v>
      </c>
      <c r="F241" s="13">
        <v>1.3</v>
      </c>
      <c r="G241">
        <v>63</v>
      </c>
    </row>
    <row r="242" spans="1:7" ht="12.75">
      <c r="A242" t="s">
        <v>17</v>
      </c>
      <c r="B242" t="s">
        <v>133</v>
      </c>
      <c r="C242" s="93">
        <v>39668</v>
      </c>
      <c r="D242" t="s">
        <v>129</v>
      </c>
      <c r="E242" t="s">
        <v>130</v>
      </c>
      <c r="F242" s="13">
        <v>1.5</v>
      </c>
      <c r="G242">
        <v>33</v>
      </c>
    </row>
    <row r="243" spans="1:7" ht="12.75">
      <c r="A243" t="s">
        <v>17</v>
      </c>
      <c r="B243" t="s">
        <v>133</v>
      </c>
      <c r="C243" s="93">
        <v>39668</v>
      </c>
      <c r="D243" t="s">
        <v>129</v>
      </c>
      <c r="E243" t="s">
        <v>131</v>
      </c>
      <c r="F243" s="13">
        <v>2</v>
      </c>
      <c r="G243">
        <v>34</v>
      </c>
    </row>
    <row r="244" spans="1:7" ht="12.75">
      <c r="A244" t="s">
        <v>17</v>
      </c>
      <c r="B244" t="s">
        <v>133</v>
      </c>
      <c r="C244" s="93">
        <v>39668</v>
      </c>
      <c r="D244" t="s">
        <v>132</v>
      </c>
      <c r="E244" t="s">
        <v>130</v>
      </c>
      <c r="F244" s="13">
        <v>1.9</v>
      </c>
      <c r="G244">
        <v>33</v>
      </c>
    </row>
    <row r="245" spans="1:7" ht="12.75">
      <c r="A245" t="s">
        <v>17</v>
      </c>
      <c r="B245" t="s">
        <v>133</v>
      </c>
      <c r="C245" s="93">
        <v>39668</v>
      </c>
      <c r="D245" t="s">
        <v>132</v>
      </c>
      <c r="E245" t="s">
        <v>131</v>
      </c>
      <c r="F245" s="13">
        <v>1.5</v>
      </c>
      <c r="G245">
        <v>42</v>
      </c>
    </row>
    <row r="246" spans="1:7" ht="12.75">
      <c r="A246" t="s">
        <v>19</v>
      </c>
      <c r="B246" t="s">
        <v>133</v>
      </c>
      <c r="C246" s="93">
        <v>39668</v>
      </c>
      <c r="D246" t="s">
        <v>132</v>
      </c>
      <c r="E246" t="s">
        <v>130</v>
      </c>
      <c r="F246" s="13">
        <v>3.5</v>
      </c>
      <c r="G246">
        <v>57</v>
      </c>
    </row>
    <row r="247" spans="1:7" ht="12.75">
      <c r="A247" t="s">
        <v>19</v>
      </c>
      <c r="B247" t="s">
        <v>133</v>
      </c>
      <c r="C247" s="93">
        <v>39668</v>
      </c>
      <c r="D247" t="s">
        <v>132</v>
      </c>
      <c r="E247" t="s">
        <v>131</v>
      </c>
      <c r="F247" s="13">
        <v>1.5</v>
      </c>
      <c r="G247">
        <v>58</v>
      </c>
    </row>
    <row r="248" spans="1:7" ht="12.75">
      <c r="A248" t="s">
        <v>19</v>
      </c>
      <c r="B248" t="s">
        <v>133</v>
      </c>
      <c r="C248" s="93">
        <v>39668</v>
      </c>
      <c r="D248" t="s">
        <v>133</v>
      </c>
      <c r="E248" t="s">
        <v>130</v>
      </c>
      <c r="F248" s="13">
        <v>1.5</v>
      </c>
      <c r="G248">
        <v>70</v>
      </c>
    </row>
    <row r="249" spans="1:7" ht="12.75">
      <c r="A249" t="s">
        <v>19</v>
      </c>
      <c r="B249" t="s">
        <v>133</v>
      </c>
      <c r="C249" s="93">
        <v>39668</v>
      </c>
      <c r="D249" t="s">
        <v>133</v>
      </c>
      <c r="E249" t="s">
        <v>131</v>
      </c>
      <c r="F249" s="13">
        <v>1</v>
      </c>
      <c r="G249">
        <v>70</v>
      </c>
    </row>
    <row r="250" spans="1:7" ht="12.75">
      <c r="A250" t="s">
        <v>20</v>
      </c>
      <c r="B250" t="s">
        <v>133</v>
      </c>
      <c r="C250" s="93">
        <v>39668</v>
      </c>
      <c r="D250" t="s">
        <v>132</v>
      </c>
      <c r="E250" t="s">
        <v>130</v>
      </c>
      <c r="F250" s="13">
        <v>1.5</v>
      </c>
      <c r="G250">
        <v>37</v>
      </c>
    </row>
    <row r="251" spans="1:7" ht="12.75">
      <c r="A251" t="s">
        <v>20</v>
      </c>
      <c r="B251" t="s">
        <v>133</v>
      </c>
      <c r="C251" s="93">
        <v>39668</v>
      </c>
      <c r="D251" t="s">
        <v>132</v>
      </c>
      <c r="E251" t="s">
        <v>131</v>
      </c>
      <c r="F251" s="13">
        <v>1.7</v>
      </c>
      <c r="G251">
        <v>41</v>
      </c>
    </row>
    <row r="252" spans="1:7" ht="12.75">
      <c r="A252" t="s">
        <v>22</v>
      </c>
      <c r="B252" t="s">
        <v>133</v>
      </c>
      <c r="C252" s="93">
        <v>39668</v>
      </c>
      <c r="D252" t="s">
        <v>133</v>
      </c>
      <c r="E252" t="s">
        <v>130</v>
      </c>
      <c r="F252" s="13">
        <v>2</v>
      </c>
      <c r="G252">
        <v>73</v>
      </c>
    </row>
    <row r="253" spans="1:7" ht="12.75">
      <c r="A253" t="s">
        <v>22</v>
      </c>
      <c r="B253" t="s">
        <v>133</v>
      </c>
      <c r="C253" s="93">
        <v>39668</v>
      </c>
      <c r="D253" t="s">
        <v>133</v>
      </c>
      <c r="E253" t="s">
        <v>131</v>
      </c>
      <c r="F253" s="13">
        <v>1.3</v>
      </c>
      <c r="G253">
        <v>61</v>
      </c>
    </row>
    <row r="254" spans="1:7" ht="12.75">
      <c r="A254" t="s">
        <v>19</v>
      </c>
      <c r="B254" t="s">
        <v>1635</v>
      </c>
      <c r="C254" s="93">
        <v>39668</v>
      </c>
      <c r="D254" t="s">
        <v>129</v>
      </c>
      <c r="E254" t="s">
        <v>130</v>
      </c>
      <c r="F254" s="13">
        <v>1.7</v>
      </c>
      <c r="G254">
        <v>42</v>
      </c>
    </row>
    <row r="255" spans="1:7" ht="12.75">
      <c r="A255" t="s">
        <v>19</v>
      </c>
      <c r="B255" t="s">
        <v>1635</v>
      </c>
      <c r="C255" s="93">
        <v>39668</v>
      </c>
      <c r="D255" t="s">
        <v>129</v>
      </c>
      <c r="E255" t="s">
        <v>131</v>
      </c>
      <c r="F255" s="13">
        <v>1.1</v>
      </c>
      <c r="G255">
        <v>44</v>
      </c>
    </row>
    <row r="256" spans="1:7" ht="12.75">
      <c r="A256" t="s">
        <v>19</v>
      </c>
      <c r="B256" t="s">
        <v>1635</v>
      </c>
      <c r="C256" s="93">
        <v>39668</v>
      </c>
      <c r="D256" t="s">
        <v>132</v>
      </c>
      <c r="E256" t="s">
        <v>130</v>
      </c>
      <c r="F256" s="13">
        <v>2.2</v>
      </c>
      <c r="G256">
        <v>40</v>
      </c>
    </row>
    <row r="257" spans="1:7" ht="12.75">
      <c r="A257" t="s">
        <v>19</v>
      </c>
      <c r="B257" t="s">
        <v>1635</v>
      </c>
      <c r="C257" s="93">
        <v>39668</v>
      </c>
      <c r="D257" t="s">
        <v>132</v>
      </c>
      <c r="E257" t="s">
        <v>131</v>
      </c>
      <c r="F257" s="13">
        <v>2.1</v>
      </c>
      <c r="G257">
        <v>48</v>
      </c>
    </row>
    <row r="258" spans="1:7" ht="12.75">
      <c r="A258" t="s">
        <v>17</v>
      </c>
      <c r="B258" t="s">
        <v>1635</v>
      </c>
      <c r="C258" s="93">
        <v>39668</v>
      </c>
      <c r="D258" t="s">
        <v>129</v>
      </c>
      <c r="E258" t="s">
        <v>130</v>
      </c>
      <c r="F258" s="13">
        <v>2.8</v>
      </c>
      <c r="G258">
        <v>55</v>
      </c>
    </row>
    <row r="259" spans="1:7" ht="12.75">
      <c r="A259" t="s">
        <v>17</v>
      </c>
      <c r="B259" t="s">
        <v>1635</v>
      </c>
      <c r="C259" s="93">
        <v>39668</v>
      </c>
      <c r="D259" t="s">
        <v>129</v>
      </c>
      <c r="E259" t="s">
        <v>131</v>
      </c>
      <c r="F259" s="13">
        <v>1.8</v>
      </c>
      <c r="G259">
        <v>67</v>
      </c>
    </row>
    <row r="260" spans="1:7" ht="12.75">
      <c r="A260" t="s">
        <v>17</v>
      </c>
      <c r="B260" t="s">
        <v>1635</v>
      </c>
      <c r="C260" s="93">
        <v>39668</v>
      </c>
      <c r="D260" t="s">
        <v>133</v>
      </c>
      <c r="E260" t="s">
        <v>130</v>
      </c>
      <c r="F260" s="13">
        <v>1.7</v>
      </c>
      <c r="G260">
        <v>45</v>
      </c>
    </row>
    <row r="261" spans="1:7" ht="12.75">
      <c r="A261" t="s">
        <v>17</v>
      </c>
      <c r="B261" t="s">
        <v>1635</v>
      </c>
      <c r="C261" s="93">
        <v>39668</v>
      </c>
      <c r="D261" t="s">
        <v>133</v>
      </c>
      <c r="E261" t="s">
        <v>131</v>
      </c>
      <c r="F261" s="13">
        <v>2.3</v>
      </c>
      <c r="G261">
        <v>66</v>
      </c>
    </row>
    <row r="262" spans="1:7" ht="12.75">
      <c r="A262" t="s">
        <v>20</v>
      </c>
      <c r="B262" t="s">
        <v>1635</v>
      </c>
      <c r="C262" s="93">
        <v>39668</v>
      </c>
      <c r="D262" t="s">
        <v>132</v>
      </c>
      <c r="E262" t="s">
        <v>130</v>
      </c>
      <c r="F262" s="13">
        <v>1.8</v>
      </c>
      <c r="G262">
        <v>62</v>
      </c>
    </row>
    <row r="263" spans="1:7" ht="12.75">
      <c r="A263" t="s">
        <v>20</v>
      </c>
      <c r="B263" t="s">
        <v>1635</v>
      </c>
      <c r="C263" s="93">
        <v>39668</v>
      </c>
      <c r="D263" t="s">
        <v>132</v>
      </c>
      <c r="E263" t="s">
        <v>131</v>
      </c>
      <c r="F263" s="13">
        <v>1.2</v>
      </c>
      <c r="G263">
        <v>56</v>
      </c>
    </row>
    <row r="264" spans="1:7" ht="12.75">
      <c r="A264" t="s">
        <v>22</v>
      </c>
      <c r="B264" t="s">
        <v>1635</v>
      </c>
      <c r="C264" s="93">
        <v>39668</v>
      </c>
      <c r="D264" t="s">
        <v>133</v>
      </c>
      <c r="E264" t="s">
        <v>130</v>
      </c>
      <c r="F264" s="13">
        <v>2.5</v>
      </c>
      <c r="G264">
        <v>37</v>
      </c>
    </row>
    <row r="265" spans="1:7" ht="12.75">
      <c r="A265" t="s">
        <v>22</v>
      </c>
      <c r="B265" t="s">
        <v>1635</v>
      </c>
      <c r="C265" s="93">
        <v>39668</v>
      </c>
      <c r="D265" t="s">
        <v>133</v>
      </c>
      <c r="E265" t="s">
        <v>131</v>
      </c>
      <c r="F265" s="13">
        <v>2</v>
      </c>
      <c r="G265">
        <v>39</v>
      </c>
    </row>
    <row r="266" spans="1:7" ht="12.75">
      <c r="A266" t="s">
        <v>17</v>
      </c>
      <c r="B266" t="s">
        <v>1636</v>
      </c>
      <c r="C266" s="93">
        <v>39668</v>
      </c>
      <c r="D266" t="s">
        <v>129</v>
      </c>
      <c r="E266" t="s">
        <v>130</v>
      </c>
      <c r="F266" s="13">
        <v>2.2</v>
      </c>
      <c r="G266">
        <v>31</v>
      </c>
    </row>
    <row r="267" spans="1:7" ht="12.75">
      <c r="A267" t="s">
        <v>17</v>
      </c>
      <c r="B267" t="s">
        <v>1636</v>
      </c>
      <c r="C267" s="93">
        <v>39668</v>
      </c>
      <c r="D267" t="s">
        <v>129</v>
      </c>
      <c r="E267" t="s">
        <v>131</v>
      </c>
      <c r="F267" s="13">
        <v>1.3</v>
      </c>
      <c r="G267">
        <v>36</v>
      </c>
    </row>
    <row r="268" spans="1:7" ht="12.75">
      <c r="A268" t="s">
        <v>17</v>
      </c>
      <c r="B268" t="s">
        <v>1636</v>
      </c>
      <c r="C268" s="93">
        <v>39668</v>
      </c>
      <c r="D268" t="s">
        <v>133</v>
      </c>
      <c r="E268" t="s">
        <v>130</v>
      </c>
      <c r="F268" s="13">
        <v>2.2</v>
      </c>
      <c r="G268">
        <v>42</v>
      </c>
    </row>
    <row r="269" spans="1:7" ht="12.75">
      <c r="A269" t="s">
        <v>17</v>
      </c>
      <c r="B269" t="s">
        <v>1636</v>
      </c>
      <c r="C269" s="93">
        <v>39668</v>
      </c>
      <c r="D269" t="s">
        <v>133</v>
      </c>
      <c r="E269" t="s">
        <v>131</v>
      </c>
      <c r="F269" s="13">
        <v>1.4</v>
      </c>
      <c r="G269">
        <v>34</v>
      </c>
    </row>
    <row r="270" spans="1:7" ht="12.75">
      <c r="A270" t="s">
        <v>19</v>
      </c>
      <c r="B270" t="s">
        <v>1636</v>
      </c>
      <c r="C270" s="93">
        <v>39668</v>
      </c>
      <c r="D270" t="s">
        <v>132</v>
      </c>
      <c r="E270" t="s">
        <v>130</v>
      </c>
      <c r="F270" s="13">
        <v>1.7</v>
      </c>
      <c r="G270">
        <v>66</v>
      </c>
    </row>
    <row r="271" spans="1:7" ht="12.75">
      <c r="A271" t="s">
        <v>19</v>
      </c>
      <c r="B271" t="s">
        <v>1636</v>
      </c>
      <c r="C271" s="93">
        <v>39668</v>
      </c>
      <c r="D271" t="s">
        <v>132</v>
      </c>
      <c r="E271" t="s">
        <v>131</v>
      </c>
      <c r="F271" s="13">
        <v>1.1</v>
      </c>
      <c r="G271">
        <v>78</v>
      </c>
    </row>
    <row r="272" spans="1:7" ht="12.75">
      <c r="A272" t="s">
        <v>19</v>
      </c>
      <c r="B272" t="s">
        <v>1636</v>
      </c>
      <c r="C272" s="93">
        <v>39668</v>
      </c>
      <c r="D272" t="s">
        <v>133</v>
      </c>
      <c r="E272" t="s">
        <v>130</v>
      </c>
      <c r="F272" s="13">
        <v>3.8</v>
      </c>
      <c r="G272">
        <v>37</v>
      </c>
    </row>
    <row r="273" spans="1:7" ht="12.75">
      <c r="A273" t="s">
        <v>19</v>
      </c>
      <c r="B273" t="s">
        <v>1636</v>
      </c>
      <c r="C273" s="93">
        <v>39668</v>
      </c>
      <c r="D273" t="s">
        <v>133</v>
      </c>
      <c r="E273" t="s">
        <v>131</v>
      </c>
      <c r="F273" s="13">
        <v>2.9</v>
      </c>
      <c r="G273">
        <v>26</v>
      </c>
    </row>
    <row r="274" spans="1:7" ht="12.75">
      <c r="A274" t="s">
        <v>20</v>
      </c>
      <c r="B274" t="s">
        <v>1636</v>
      </c>
      <c r="C274" s="93">
        <v>39668</v>
      </c>
      <c r="D274" t="s">
        <v>129</v>
      </c>
      <c r="E274" t="s">
        <v>130</v>
      </c>
      <c r="F274" s="13">
        <v>2.2</v>
      </c>
      <c r="G274">
        <v>46</v>
      </c>
    </row>
    <row r="275" spans="1:7" ht="12.75">
      <c r="A275" t="s">
        <v>20</v>
      </c>
      <c r="B275" t="s">
        <v>1636</v>
      </c>
      <c r="C275" s="93">
        <v>39668</v>
      </c>
      <c r="D275" t="s">
        <v>129</v>
      </c>
      <c r="E275" t="s">
        <v>131</v>
      </c>
      <c r="F275" s="13">
        <v>1.7</v>
      </c>
      <c r="G275">
        <v>75</v>
      </c>
    </row>
    <row r="276" spans="1:7" ht="12.75">
      <c r="A276" t="s">
        <v>22</v>
      </c>
      <c r="B276" t="s">
        <v>1636</v>
      </c>
      <c r="C276" s="93">
        <v>39668</v>
      </c>
      <c r="D276" t="s">
        <v>132</v>
      </c>
      <c r="E276" t="s">
        <v>130</v>
      </c>
      <c r="F276" s="13">
        <v>1.5</v>
      </c>
      <c r="G276">
        <v>54</v>
      </c>
    </row>
    <row r="277" spans="1:7" ht="12.75">
      <c r="A277" t="s">
        <v>22</v>
      </c>
      <c r="B277" t="s">
        <v>1636</v>
      </c>
      <c r="C277" s="93">
        <v>39668</v>
      </c>
      <c r="D277" t="s">
        <v>132</v>
      </c>
      <c r="E277" t="s">
        <v>131</v>
      </c>
      <c r="F277" s="13">
        <v>0.8</v>
      </c>
      <c r="G277">
        <v>62</v>
      </c>
    </row>
    <row r="278" spans="1:7" ht="12.75">
      <c r="A278" t="s">
        <v>17</v>
      </c>
      <c r="B278" t="s">
        <v>1637</v>
      </c>
      <c r="C278" s="93">
        <v>39668</v>
      </c>
      <c r="D278" t="s">
        <v>129</v>
      </c>
      <c r="E278" t="s">
        <v>130</v>
      </c>
      <c r="F278" s="13">
        <v>2.3</v>
      </c>
      <c r="G278">
        <v>53</v>
      </c>
    </row>
    <row r="279" spans="1:7" ht="12.75">
      <c r="A279" t="s">
        <v>17</v>
      </c>
      <c r="B279" t="s">
        <v>1637</v>
      </c>
      <c r="C279" s="93">
        <v>39668</v>
      </c>
      <c r="D279" t="s">
        <v>129</v>
      </c>
      <c r="E279" t="s">
        <v>131</v>
      </c>
      <c r="F279" s="13">
        <v>2.1</v>
      </c>
      <c r="G279">
        <v>36</v>
      </c>
    </row>
    <row r="280" spans="1:7" ht="12.75">
      <c r="A280" t="s">
        <v>17</v>
      </c>
      <c r="B280" t="s">
        <v>1637</v>
      </c>
      <c r="C280" s="93">
        <v>39668</v>
      </c>
      <c r="D280" t="s">
        <v>132</v>
      </c>
      <c r="E280" t="s">
        <v>130</v>
      </c>
      <c r="F280" s="13">
        <v>2.2</v>
      </c>
      <c r="G280">
        <v>29</v>
      </c>
    </row>
    <row r="281" spans="1:7" ht="12.75">
      <c r="A281" t="s">
        <v>17</v>
      </c>
      <c r="B281" t="s">
        <v>1637</v>
      </c>
      <c r="C281" s="93">
        <v>39668</v>
      </c>
      <c r="D281" t="s">
        <v>132</v>
      </c>
      <c r="E281" t="s">
        <v>131</v>
      </c>
      <c r="F281" s="13">
        <v>1.3</v>
      </c>
      <c r="G281">
        <v>48</v>
      </c>
    </row>
    <row r="282" spans="1:7" ht="12.75">
      <c r="A282" t="s">
        <v>19</v>
      </c>
      <c r="B282" t="s">
        <v>1637</v>
      </c>
      <c r="C282" s="93">
        <v>39668</v>
      </c>
      <c r="D282" t="s">
        <v>129</v>
      </c>
      <c r="E282" t="s">
        <v>130</v>
      </c>
      <c r="F282" s="13">
        <v>2.4</v>
      </c>
      <c r="G282">
        <v>36</v>
      </c>
    </row>
    <row r="283" spans="1:7" ht="12.75">
      <c r="A283" t="s">
        <v>19</v>
      </c>
      <c r="B283" t="s">
        <v>1637</v>
      </c>
      <c r="C283" s="93">
        <v>39668</v>
      </c>
      <c r="D283" t="s">
        <v>129</v>
      </c>
      <c r="E283" t="s">
        <v>131</v>
      </c>
      <c r="F283" s="13">
        <v>2.1</v>
      </c>
      <c r="G283">
        <v>32</v>
      </c>
    </row>
    <row r="284" spans="1:7" ht="12.75">
      <c r="A284" t="s">
        <v>19</v>
      </c>
      <c r="B284" t="s">
        <v>1637</v>
      </c>
      <c r="C284" s="93">
        <v>39668</v>
      </c>
      <c r="D284" t="s">
        <v>132</v>
      </c>
      <c r="E284" t="s">
        <v>130</v>
      </c>
      <c r="F284" s="13">
        <v>2.2</v>
      </c>
      <c r="G284">
        <v>26</v>
      </c>
    </row>
    <row r="285" spans="1:7" ht="12.75">
      <c r="A285" t="s">
        <v>19</v>
      </c>
      <c r="B285" t="s">
        <v>1637</v>
      </c>
      <c r="C285" s="93">
        <v>39668</v>
      </c>
      <c r="D285" t="s">
        <v>132</v>
      </c>
      <c r="E285" t="s">
        <v>131</v>
      </c>
      <c r="F285" s="13">
        <v>1.8</v>
      </c>
      <c r="G285">
        <v>35</v>
      </c>
    </row>
    <row r="286" spans="1:7" ht="12.75">
      <c r="A286" t="s">
        <v>20</v>
      </c>
      <c r="B286" t="s">
        <v>1637</v>
      </c>
      <c r="C286" s="93">
        <v>39668</v>
      </c>
      <c r="D286" t="s">
        <v>129</v>
      </c>
      <c r="E286" t="s">
        <v>130</v>
      </c>
      <c r="F286" s="13">
        <v>1.9</v>
      </c>
      <c r="G286">
        <v>66</v>
      </c>
    </row>
    <row r="287" spans="1:7" ht="12.75">
      <c r="A287" t="s">
        <v>20</v>
      </c>
      <c r="B287" t="s">
        <v>1637</v>
      </c>
      <c r="C287" s="93">
        <v>39668</v>
      </c>
      <c r="D287" t="s">
        <v>129</v>
      </c>
      <c r="E287" t="s">
        <v>131</v>
      </c>
      <c r="F287" s="13">
        <v>2.3</v>
      </c>
      <c r="G287">
        <v>84</v>
      </c>
    </row>
    <row r="288" spans="1:7" ht="12.75">
      <c r="A288" t="s">
        <v>22</v>
      </c>
      <c r="B288" t="s">
        <v>1637</v>
      </c>
      <c r="C288" s="93">
        <v>39668</v>
      </c>
      <c r="D288" t="s">
        <v>132</v>
      </c>
      <c r="E288" t="s">
        <v>130</v>
      </c>
      <c r="F288" s="13">
        <v>1.7</v>
      </c>
      <c r="G288">
        <v>70</v>
      </c>
    </row>
    <row r="289" spans="1:7" ht="12.75">
      <c r="A289" t="s">
        <v>22</v>
      </c>
      <c r="B289" t="s">
        <v>1637</v>
      </c>
      <c r="C289" s="93">
        <v>39668</v>
      </c>
      <c r="D289" t="s">
        <v>132</v>
      </c>
      <c r="E289" t="s">
        <v>131</v>
      </c>
      <c r="F289" s="13">
        <v>1.4</v>
      </c>
      <c r="G289">
        <v>90</v>
      </c>
    </row>
    <row r="290" spans="1:7" ht="12.75">
      <c r="A290" t="s">
        <v>17</v>
      </c>
      <c r="B290" t="s">
        <v>133</v>
      </c>
      <c r="C290" s="93">
        <v>39673</v>
      </c>
      <c r="D290" t="s">
        <v>129</v>
      </c>
      <c r="E290" t="s">
        <v>130</v>
      </c>
      <c r="F290" s="13">
        <v>2.4</v>
      </c>
      <c r="G290">
        <v>50</v>
      </c>
    </row>
    <row r="291" spans="1:7" ht="12.75">
      <c r="A291" t="s">
        <v>17</v>
      </c>
      <c r="B291" t="s">
        <v>133</v>
      </c>
      <c r="C291" s="93">
        <v>39673</v>
      </c>
      <c r="D291" t="s">
        <v>129</v>
      </c>
      <c r="E291" t="s">
        <v>131</v>
      </c>
      <c r="F291" s="13">
        <v>2.5</v>
      </c>
      <c r="G291">
        <v>31</v>
      </c>
    </row>
    <row r="292" spans="1:7" ht="12.75">
      <c r="A292" t="s">
        <v>17</v>
      </c>
      <c r="B292" t="s">
        <v>133</v>
      </c>
      <c r="C292" s="93">
        <v>39673</v>
      </c>
      <c r="D292" t="s">
        <v>132</v>
      </c>
      <c r="E292" t="s">
        <v>130</v>
      </c>
      <c r="F292" s="13">
        <v>2.4</v>
      </c>
      <c r="G292">
        <v>40</v>
      </c>
    </row>
    <row r="293" spans="1:7" ht="12.75">
      <c r="A293" t="s">
        <v>17</v>
      </c>
      <c r="B293" t="s">
        <v>133</v>
      </c>
      <c r="C293" s="93">
        <v>39673</v>
      </c>
      <c r="D293" t="s">
        <v>132</v>
      </c>
      <c r="E293" t="s">
        <v>131</v>
      </c>
      <c r="F293" s="13">
        <v>1.3</v>
      </c>
      <c r="G293">
        <v>40</v>
      </c>
    </row>
    <row r="294" spans="1:7" ht="12.75">
      <c r="A294" t="s">
        <v>19</v>
      </c>
      <c r="B294" t="s">
        <v>133</v>
      </c>
      <c r="C294" s="93">
        <v>39673</v>
      </c>
      <c r="D294" t="s">
        <v>132</v>
      </c>
      <c r="E294" t="s">
        <v>130</v>
      </c>
      <c r="F294" s="13">
        <v>3.3</v>
      </c>
      <c r="G294">
        <v>71</v>
      </c>
    </row>
    <row r="295" spans="1:7" ht="12.75">
      <c r="A295" t="s">
        <v>19</v>
      </c>
      <c r="B295" t="s">
        <v>133</v>
      </c>
      <c r="C295" s="93">
        <v>39673</v>
      </c>
      <c r="D295" t="s">
        <v>132</v>
      </c>
      <c r="E295" t="s">
        <v>131</v>
      </c>
      <c r="F295" s="13">
        <v>1.6</v>
      </c>
      <c r="G295">
        <v>73</v>
      </c>
    </row>
    <row r="296" spans="1:7" ht="12.75">
      <c r="A296" t="s">
        <v>19</v>
      </c>
      <c r="B296" t="s">
        <v>133</v>
      </c>
      <c r="C296" s="93">
        <v>39673</v>
      </c>
      <c r="D296" t="s">
        <v>133</v>
      </c>
      <c r="E296" t="s">
        <v>130</v>
      </c>
      <c r="F296" s="13">
        <v>1.8</v>
      </c>
      <c r="G296">
        <v>75</v>
      </c>
    </row>
    <row r="297" spans="1:7" ht="12.75">
      <c r="A297" t="s">
        <v>19</v>
      </c>
      <c r="B297" t="s">
        <v>133</v>
      </c>
      <c r="C297" s="93">
        <v>39673</v>
      </c>
      <c r="D297" t="s">
        <v>133</v>
      </c>
      <c r="E297" t="s">
        <v>131</v>
      </c>
      <c r="F297" s="13">
        <v>1.2</v>
      </c>
      <c r="G297">
        <v>70</v>
      </c>
    </row>
    <row r="298" spans="1:7" ht="12.75">
      <c r="A298" t="s">
        <v>20</v>
      </c>
      <c r="B298" t="s">
        <v>133</v>
      </c>
      <c r="C298" s="93">
        <v>39673</v>
      </c>
      <c r="D298" t="s">
        <v>132</v>
      </c>
      <c r="E298" t="s">
        <v>130</v>
      </c>
      <c r="F298" s="13">
        <v>2.1</v>
      </c>
      <c r="G298">
        <v>55</v>
      </c>
    </row>
    <row r="299" spans="1:7" ht="12.75">
      <c r="A299" t="s">
        <v>20</v>
      </c>
      <c r="B299" t="s">
        <v>133</v>
      </c>
      <c r="C299" s="93">
        <v>39673</v>
      </c>
      <c r="D299" t="s">
        <v>132</v>
      </c>
      <c r="E299" t="s">
        <v>131</v>
      </c>
      <c r="F299" s="13">
        <v>2</v>
      </c>
      <c r="G299">
        <v>48</v>
      </c>
    </row>
    <row r="300" spans="1:7" ht="12.75">
      <c r="A300" t="s">
        <v>22</v>
      </c>
      <c r="B300" t="s">
        <v>133</v>
      </c>
      <c r="C300" s="93">
        <v>39673</v>
      </c>
      <c r="D300" t="s">
        <v>133</v>
      </c>
      <c r="E300" t="s">
        <v>130</v>
      </c>
      <c r="F300" s="13">
        <v>2.2</v>
      </c>
      <c r="G300">
        <v>60</v>
      </c>
    </row>
    <row r="301" spans="1:7" ht="12.75">
      <c r="A301" t="s">
        <v>22</v>
      </c>
      <c r="B301" t="s">
        <v>133</v>
      </c>
      <c r="C301" s="93">
        <v>39673</v>
      </c>
      <c r="D301" t="s">
        <v>133</v>
      </c>
      <c r="E301" t="s">
        <v>131</v>
      </c>
      <c r="F301" s="13">
        <v>2.3</v>
      </c>
      <c r="G301">
        <v>51</v>
      </c>
    </row>
    <row r="302" spans="1:7" ht="12.75">
      <c r="A302" t="s">
        <v>19</v>
      </c>
      <c r="B302" t="s">
        <v>1635</v>
      </c>
      <c r="C302" s="93">
        <v>39673</v>
      </c>
      <c r="D302" t="s">
        <v>129</v>
      </c>
      <c r="E302" t="s">
        <v>130</v>
      </c>
      <c r="F302" s="13">
        <v>2.2</v>
      </c>
      <c r="G302">
        <v>37</v>
      </c>
    </row>
    <row r="303" spans="1:7" ht="12.75">
      <c r="A303" t="s">
        <v>19</v>
      </c>
      <c r="B303" t="s">
        <v>1635</v>
      </c>
      <c r="C303" s="93">
        <v>39673</v>
      </c>
      <c r="D303" t="s">
        <v>129</v>
      </c>
      <c r="E303" t="s">
        <v>131</v>
      </c>
      <c r="F303" s="13">
        <v>1.6</v>
      </c>
      <c r="G303">
        <v>29</v>
      </c>
    </row>
    <row r="304" spans="1:7" ht="12.75">
      <c r="A304" t="s">
        <v>19</v>
      </c>
      <c r="B304" t="s">
        <v>1635</v>
      </c>
      <c r="C304" s="93">
        <v>39673</v>
      </c>
      <c r="D304" t="s">
        <v>132</v>
      </c>
      <c r="E304" t="s">
        <v>130</v>
      </c>
      <c r="F304" s="13">
        <v>2.6</v>
      </c>
      <c r="G304">
        <v>52</v>
      </c>
    </row>
    <row r="305" spans="1:7" ht="12.75">
      <c r="A305" t="s">
        <v>19</v>
      </c>
      <c r="B305" t="s">
        <v>1635</v>
      </c>
      <c r="C305" s="93">
        <v>39673</v>
      </c>
      <c r="D305" t="s">
        <v>132</v>
      </c>
      <c r="E305" t="s">
        <v>131</v>
      </c>
      <c r="F305" s="13">
        <v>2.9</v>
      </c>
      <c r="G305">
        <v>55</v>
      </c>
    </row>
    <row r="306" spans="1:7" ht="12.75">
      <c r="A306" t="s">
        <v>17</v>
      </c>
      <c r="B306" t="s">
        <v>1635</v>
      </c>
      <c r="C306" s="93">
        <v>39673</v>
      </c>
      <c r="D306" t="s">
        <v>129</v>
      </c>
      <c r="E306" t="s">
        <v>130</v>
      </c>
      <c r="F306" s="13">
        <v>2.8</v>
      </c>
      <c r="G306">
        <v>47</v>
      </c>
    </row>
    <row r="307" spans="1:7" ht="12.75">
      <c r="A307" t="s">
        <v>17</v>
      </c>
      <c r="B307" t="s">
        <v>1635</v>
      </c>
      <c r="C307" s="93">
        <v>39673</v>
      </c>
      <c r="D307" t="s">
        <v>129</v>
      </c>
      <c r="E307" t="s">
        <v>131</v>
      </c>
      <c r="F307" s="13">
        <v>3</v>
      </c>
      <c r="G307">
        <v>71</v>
      </c>
    </row>
    <row r="308" spans="1:7" ht="12.75">
      <c r="A308" t="s">
        <v>17</v>
      </c>
      <c r="B308" t="s">
        <v>1635</v>
      </c>
      <c r="C308" s="93">
        <v>39673</v>
      </c>
      <c r="D308" t="s">
        <v>133</v>
      </c>
      <c r="E308" t="s">
        <v>130</v>
      </c>
      <c r="F308" s="13">
        <v>3.1</v>
      </c>
      <c r="G308">
        <v>43</v>
      </c>
    </row>
    <row r="309" spans="1:7" ht="12.75">
      <c r="A309" t="s">
        <v>17</v>
      </c>
      <c r="B309" t="s">
        <v>1635</v>
      </c>
      <c r="C309" s="93">
        <v>39673</v>
      </c>
      <c r="D309" t="s">
        <v>133</v>
      </c>
      <c r="E309" t="s">
        <v>131</v>
      </c>
      <c r="F309" s="13">
        <v>2.7</v>
      </c>
      <c r="G309">
        <v>45</v>
      </c>
    </row>
    <row r="310" spans="1:7" ht="12.75">
      <c r="A310" t="s">
        <v>20</v>
      </c>
      <c r="B310" t="s">
        <v>1635</v>
      </c>
      <c r="C310" s="93">
        <v>39673</v>
      </c>
      <c r="D310" t="s">
        <v>132</v>
      </c>
      <c r="E310" t="s">
        <v>130</v>
      </c>
      <c r="F310" s="13">
        <v>2.7</v>
      </c>
      <c r="G310">
        <v>42</v>
      </c>
    </row>
    <row r="311" spans="1:7" ht="12.75">
      <c r="A311" t="s">
        <v>20</v>
      </c>
      <c r="B311" t="s">
        <v>1635</v>
      </c>
      <c r="C311" s="93">
        <v>39673</v>
      </c>
      <c r="D311" t="s">
        <v>132</v>
      </c>
      <c r="E311" t="s">
        <v>131</v>
      </c>
      <c r="F311" s="13">
        <v>2</v>
      </c>
      <c r="G311">
        <v>62</v>
      </c>
    </row>
    <row r="312" spans="1:7" ht="12.75">
      <c r="A312" t="s">
        <v>22</v>
      </c>
      <c r="B312" t="s">
        <v>1635</v>
      </c>
      <c r="C312" s="93">
        <v>39673</v>
      </c>
      <c r="D312" t="s">
        <v>133</v>
      </c>
      <c r="E312" t="s">
        <v>130</v>
      </c>
      <c r="F312" s="13">
        <v>2.5</v>
      </c>
      <c r="G312">
        <v>21</v>
      </c>
    </row>
    <row r="313" spans="1:7" ht="12.75">
      <c r="A313" t="s">
        <v>22</v>
      </c>
      <c r="B313" t="s">
        <v>1635</v>
      </c>
      <c r="C313" s="93">
        <v>39673</v>
      </c>
      <c r="D313" t="s">
        <v>133</v>
      </c>
      <c r="E313" t="s">
        <v>131</v>
      </c>
      <c r="F313" s="13">
        <v>2.6</v>
      </c>
      <c r="G313">
        <v>35</v>
      </c>
    </row>
    <row r="314" spans="1:7" ht="12.75">
      <c r="A314" t="s">
        <v>17</v>
      </c>
      <c r="B314" t="s">
        <v>1636</v>
      </c>
      <c r="C314" s="93">
        <v>39673</v>
      </c>
      <c r="D314" t="s">
        <v>129</v>
      </c>
      <c r="E314" t="s">
        <v>130</v>
      </c>
      <c r="F314" s="13">
        <v>2.3</v>
      </c>
      <c r="G314">
        <v>27</v>
      </c>
    </row>
    <row r="315" spans="1:7" ht="12.75">
      <c r="A315" t="s">
        <v>17</v>
      </c>
      <c r="B315" t="s">
        <v>1636</v>
      </c>
      <c r="C315" s="93">
        <v>39673</v>
      </c>
      <c r="D315" t="s">
        <v>129</v>
      </c>
      <c r="E315" t="s">
        <v>131</v>
      </c>
      <c r="F315" s="13">
        <v>1.7</v>
      </c>
      <c r="G315">
        <v>25</v>
      </c>
    </row>
    <row r="316" spans="1:7" ht="12.75">
      <c r="A316" t="s">
        <v>17</v>
      </c>
      <c r="B316" t="s">
        <v>1636</v>
      </c>
      <c r="C316" s="93">
        <v>39673</v>
      </c>
      <c r="D316" t="s">
        <v>133</v>
      </c>
      <c r="E316" t="s">
        <v>130</v>
      </c>
      <c r="F316" s="13">
        <v>3</v>
      </c>
      <c r="G316">
        <v>22</v>
      </c>
    </row>
    <row r="317" spans="1:7" ht="12.75">
      <c r="A317" t="s">
        <v>17</v>
      </c>
      <c r="B317" t="s">
        <v>1636</v>
      </c>
      <c r="C317" s="93">
        <v>39673</v>
      </c>
      <c r="D317" t="s">
        <v>133</v>
      </c>
      <c r="E317" t="s">
        <v>131</v>
      </c>
      <c r="F317" s="13">
        <v>1.2</v>
      </c>
      <c r="G317">
        <v>36</v>
      </c>
    </row>
    <row r="318" spans="1:7" ht="12.75">
      <c r="A318" t="s">
        <v>19</v>
      </c>
      <c r="B318" t="s">
        <v>1636</v>
      </c>
      <c r="C318" s="93">
        <v>39673</v>
      </c>
      <c r="D318" t="s">
        <v>132</v>
      </c>
      <c r="E318" t="s">
        <v>130</v>
      </c>
      <c r="F318" s="13">
        <v>3.4</v>
      </c>
      <c r="G318">
        <v>42</v>
      </c>
    </row>
    <row r="319" spans="1:7" ht="12.75">
      <c r="A319" t="s">
        <v>19</v>
      </c>
      <c r="B319" t="s">
        <v>1636</v>
      </c>
      <c r="C319" s="93">
        <v>39673</v>
      </c>
      <c r="D319" t="s">
        <v>132</v>
      </c>
      <c r="E319" t="s">
        <v>131</v>
      </c>
      <c r="F319" s="13">
        <v>1.4</v>
      </c>
      <c r="G319">
        <v>71</v>
      </c>
    </row>
    <row r="320" spans="1:7" ht="12.75">
      <c r="A320" t="s">
        <v>19</v>
      </c>
      <c r="B320" t="s">
        <v>1636</v>
      </c>
      <c r="C320" s="93">
        <v>39673</v>
      </c>
      <c r="D320" t="s">
        <v>133</v>
      </c>
      <c r="E320" t="s">
        <v>130</v>
      </c>
      <c r="F320" s="13">
        <v>2.9</v>
      </c>
      <c r="G320">
        <v>42</v>
      </c>
    </row>
    <row r="321" spans="1:7" ht="12.75">
      <c r="A321" t="s">
        <v>19</v>
      </c>
      <c r="B321" t="s">
        <v>1636</v>
      </c>
      <c r="C321" s="93">
        <v>39673</v>
      </c>
      <c r="D321" t="s">
        <v>133</v>
      </c>
      <c r="E321" t="s">
        <v>131</v>
      </c>
      <c r="F321" s="13">
        <v>3.2</v>
      </c>
      <c r="G321">
        <v>45</v>
      </c>
    </row>
    <row r="322" spans="1:7" ht="12.75">
      <c r="A322" t="s">
        <v>20</v>
      </c>
      <c r="B322" t="s">
        <v>1636</v>
      </c>
      <c r="C322" s="93">
        <v>39673</v>
      </c>
      <c r="D322" t="s">
        <v>129</v>
      </c>
      <c r="E322" t="s">
        <v>130</v>
      </c>
      <c r="F322" s="13">
        <v>2.8</v>
      </c>
      <c r="G322">
        <v>37</v>
      </c>
    </row>
    <row r="323" spans="1:7" ht="12.75">
      <c r="A323" t="s">
        <v>20</v>
      </c>
      <c r="B323" t="s">
        <v>1636</v>
      </c>
      <c r="C323" s="93">
        <v>39673</v>
      </c>
      <c r="D323" t="s">
        <v>129</v>
      </c>
      <c r="E323" t="s">
        <v>131</v>
      </c>
      <c r="F323" s="13">
        <v>2.5</v>
      </c>
      <c r="G323">
        <v>54</v>
      </c>
    </row>
    <row r="324" spans="1:7" ht="12.75">
      <c r="A324" t="s">
        <v>22</v>
      </c>
      <c r="B324" t="s">
        <v>1636</v>
      </c>
      <c r="C324" s="93">
        <v>39673</v>
      </c>
      <c r="D324" t="s">
        <v>132</v>
      </c>
      <c r="E324" t="s">
        <v>130</v>
      </c>
      <c r="F324" s="13">
        <v>3.2</v>
      </c>
      <c r="G324">
        <v>25</v>
      </c>
    </row>
    <row r="325" spans="1:7" ht="12.75">
      <c r="A325" t="s">
        <v>22</v>
      </c>
      <c r="B325" t="s">
        <v>1636</v>
      </c>
      <c r="C325" s="93">
        <v>39673</v>
      </c>
      <c r="D325" t="s">
        <v>132</v>
      </c>
      <c r="E325" t="s">
        <v>131</v>
      </c>
      <c r="F325" s="13">
        <v>1.5</v>
      </c>
      <c r="G325">
        <v>27</v>
      </c>
    </row>
    <row r="326" spans="1:7" ht="12.75">
      <c r="A326" t="s">
        <v>17</v>
      </c>
      <c r="B326" t="s">
        <v>1637</v>
      </c>
      <c r="C326" s="93">
        <v>39673</v>
      </c>
      <c r="D326" t="s">
        <v>129</v>
      </c>
      <c r="E326" t="s">
        <v>130</v>
      </c>
      <c r="F326" s="13">
        <v>3.6</v>
      </c>
      <c r="G326">
        <v>71</v>
      </c>
    </row>
    <row r="327" spans="1:7" ht="12.75">
      <c r="A327" t="s">
        <v>17</v>
      </c>
      <c r="B327" t="s">
        <v>1637</v>
      </c>
      <c r="C327" s="93">
        <v>39673</v>
      </c>
      <c r="D327" t="s">
        <v>129</v>
      </c>
      <c r="E327" t="s">
        <v>131</v>
      </c>
      <c r="F327" s="13">
        <v>2.8</v>
      </c>
      <c r="G327">
        <v>45</v>
      </c>
    </row>
    <row r="328" spans="1:7" ht="12.75">
      <c r="A328" t="s">
        <v>17</v>
      </c>
      <c r="B328" t="s">
        <v>1637</v>
      </c>
      <c r="C328" s="93">
        <v>39673</v>
      </c>
      <c r="D328" t="s">
        <v>132</v>
      </c>
      <c r="E328" t="s">
        <v>130</v>
      </c>
      <c r="F328" s="13">
        <v>2.7</v>
      </c>
      <c r="G328">
        <v>23</v>
      </c>
    </row>
    <row r="329" spans="1:7" ht="12.75">
      <c r="A329" t="s">
        <v>17</v>
      </c>
      <c r="B329" t="s">
        <v>1637</v>
      </c>
      <c r="C329" s="93">
        <v>39673</v>
      </c>
      <c r="D329" t="s">
        <v>132</v>
      </c>
      <c r="E329" t="s">
        <v>131</v>
      </c>
      <c r="F329" s="13">
        <v>2.1</v>
      </c>
      <c r="G329">
        <v>43</v>
      </c>
    </row>
    <row r="330" spans="1:7" ht="12.75">
      <c r="A330" t="s">
        <v>18</v>
      </c>
      <c r="B330" t="s">
        <v>1637</v>
      </c>
      <c r="C330" s="93">
        <v>39673</v>
      </c>
      <c r="D330" t="s">
        <v>129</v>
      </c>
      <c r="E330" t="s">
        <v>130</v>
      </c>
      <c r="F330" s="13">
        <v>2.4</v>
      </c>
      <c r="G330">
        <v>30</v>
      </c>
    </row>
    <row r="331" spans="1:7" ht="12.75">
      <c r="A331" t="s">
        <v>18</v>
      </c>
      <c r="B331" t="s">
        <v>1637</v>
      </c>
      <c r="C331" s="93">
        <v>39673</v>
      </c>
      <c r="D331" t="s">
        <v>129</v>
      </c>
      <c r="E331" t="s">
        <v>131</v>
      </c>
      <c r="F331" s="13">
        <v>2.8</v>
      </c>
      <c r="G331">
        <v>67</v>
      </c>
    </row>
    <row r="332" spans="1:7" ht="12.75">
      <c r="A332" t="s">
        <v>18</v>
      </c>
      <c r="B332" t="s">
        <v>1637</v>
      </c>
      <c r="C332" s="93">
        <v>39673</v>
      </c>
      <c r="D332" t="s">
        <v>132</v>
      </c>
      <c r="E332" t="s">
        <v>130</v>
      </c>
      <c r="F332" s="13">
        <v>2</v>
      </c>
      <c r="G332">
        <v>61</v>
      </c>
    </row>
    <row r="333" spans="1:7" ht="12.75">
      <c r="A333" t="s">
        <v>18</v>
      </c>
      <c r="B333" t="s">
        <v>1637</v>
      </c>
      <c r="C333" s="93">
        <v>39673</v>
      </c>
      <c r="D333" t="s">
        <v>132</v>
      </c>
      <c r="E333" t="s">
        <v>131</v>
      </c>
      <c r="F333" s="13">
        <v>1.7</v>
      </c>
      <c r="G333">
        <v>44</v>
      </c>
    </row>
    <row r="334" spans="1:7" ht="12.75">
      <c r="A334" t="s">
        <v>20</v>
      </c>
      <c r="B334" t="s">
        <v>1637</v>
      </c>
      <c r="C334" s="93">
        <v>39673</v>
      </c>
      <c r="D334" t="s">
        <v>129</v>
      </c>
      <c r="E334" t="s">
        <v>130</v>
      </c>
      <c r="F334" s="13">
        <v>3.3</v>
      </c>
      <c r="G334">
        <v>23</v>
      </c>
    </row>
    <row r="335" spans="1:7" ht="12.75">
      <c r="A335" t="s">
        <v>20</v>
      </c>
      <c r="B335" t="s">
        <v>1637</v>
      </c>
      <c r="C335" s="93">
        <v>39673</v>
      </c>
      <c r="D335" t="s">
        <v>129</v>
      </c>
      <c r="E335" t="s">
        <v>131</v>
      </c>
      <c r="F335" s="13">
        <v>2.7</v>
      </c>
      <c r="G335">
        <v>61</v>
      </c>
    </row>
    <row r="336" spans="1:7" ht="12.75">
      <c r="A336" t="s">
        <v>22</v>
      </c>
      <c r="B336" t="s">
        <v>1637</v>
      </c>
      <c r="C336" s="93">
        <v>39673</v>
      </c>
      <c r="D336" t="s">
        <v>132</v>
      </c>
      <c r="E336" t="s">
        <v>130</v>
      </c>
      <c r="F336" s="13">
        <v>4.6</v>
      </c>
      <c r="G336">
        <v>41</v>
      </c>
    </row>
    <row r="337" spans="1:7" ht="12.75">
      <c r="A337" t="s">
        <v>22</v>
      </c>
      <c r="B337" t="s">
        <v>1637</v>
      </c>
      <c r="C337" s="93">
        <v>39673</v>
      </c>
      <c r="D337" t="s">
        <v>132</v>
      </c>
      <c r="E337" t="s">
        <v>131</v>
      </c>
      <c r="F337" s="13">
        <v>2.1</v>
      </c>
      <c r="G337">
        <v>58</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N644"/>
  <sheetViews>
    <sheetView zoomScale="96" zoomScaleNormal="96" zoomScalePageLayoutView="0" workbookViewId="0" topLeftCell="A204">
      <selection activeCell="C231" sqref="C231"/>
    </sheetView>
  </sheetViews>
  <sheetFormatPr defaultColWidth="9.140625" defaultRowHeight="12.75"/>
  <cols>
    <col min="2" max="2" width="26.57421875" style="0" customWidth="1"/>
    <col min="3" max="3" width="51.8515625" style="0" customWidth="1"/>
    <col min="4" max="4" width="11.7109375" style="0" customWidth="1"/>
    <col min="5" max="5" width="13.8515625" style="0" customWidth="1"/>
  </cols>
  <sheetData>
    <row r="1" ht="12.75">
      <c r="B1" s="42"/>
    </row>
    <row r="2" spans="1:14" ht="45">
      <c r="A2" s="85" t="s">
        <v>346</v>
      </c>
      <c r="B2" s="86" t="s">
        <v>344</v>
      </c>
      <c r="C2" s="86" t="s">
        <v>347</v>
      </c>
      <c r="D2" s="87" t="s">
        <v>348</v>
      </c>
      <c r="E2" s="87" t="s">
        <v>349</v>
      </c>
      <c r="F2" s="88" t="s">
        <v>350</v>
      </c>
      <c r="G2" s="86" t="s">
        <v>351</v>
      </c>
      <c r="H2" s="86" t="s">
        <v>352</v>
      </c>
      <c r="I2" s="86" t="s">
        <v>353</v>
      </c>
      <c r="J2" s="86" t="s">
        <v>354</v>
      </c>
      <c r="K2" s="89" t="s">
        <v>355</v>
      </c>
      <c r="L2" s="86" t="s">
        <v>356</v>
      </c>
      <c r="M2" s="86" t="s">
        <v>357</v>
      </c>
      <c r="N2" s="86" t="s">
        <v>358</v>
      </c>
    </row>
    <row r="3" spans="1:13" ht="12.75">
      <c r="A3">
        <v>1169</v>
      </c>
      <c r="B3" s="42" t="s">
        <v>359</v>
      </c>
      <c r="C3" s="42" t="s">
        <v>360</v>
      </c>
      <c r="D3">
        <v>68.99666666666667</v>
      </c>
      <c r="E3">
        <v>-150.281</v>
      </c>
      <c r="G3" t="s">
        <v>362</v>
      </c>
      <c r="J3" t="s">
        <v>363</v>
      </c>
      <c r="M3" s="90" t="str">
        <f aca="true" t="shared" si="0" ref="M3:M66">HYPERLINK("http://maps.google.com/maps?q="&amp;D3&amp;","&amp;E3,"View on Google Map")</f>
        <v>View on Google Map</v>
      </c>
    </row>
    <row r="4" spans="1:13" ht="12.75">
      <c r="A4">
        <v>1170</v>
      </c>
      <c r="B4" s="42" t="s">
        <v>364</v>
      </c>
      <c r="C4" s="42" t="s">
        <v>365</v>
      </c>
      <c r="D4">
        <v>68.95222222222222</v>
      </c>
      <c r="E4">
        <v>-150.21249999999998</v>
      </c>
      <c r="G4" t="s">
        <v>362</v>
      </c>
      <c r="J4" t="s">
        <v>363</v>
      </c>
      <c r="M4" s="90" t="str">
        <f t="shared" si="0"/>
        <v>View on Google Map</v>
      </c>
    </row>
    <row r="5" spans="1:13" ht="12.75">
      <c r="A5">
        <v>1171</v>
      </c>
      <c r="B5" s="42" t="s">
        <v>366</v>
      </c>
      <c r="C5" s="42" t="s">
        <v>367</v>
      </c>
      <c r="D5">
        <v>68.93444444444445</v>
      </c>
      <c r="E5">
        <v>-150.2727777777778</v>
      </c>
      <c r="G5" t="s">
        <v>362</v>
      </c>
      <c r="J5" t="s">
        <v>368</v>
      </c>
      <c r="L5" t="s">
        <v>369</v>
      </c>
      <c r="M5" s="90" t="str">
        <f t="shared" si="0"/>
        <v>View on Google Map</v>
      </c>
    </row>
    <row r="6" spans="1:13" ht="12.75">
      <c r="A6">
        <v>518</v>
      </c>
      <c r="B6" t="s">
        <v>370</v>
      </c>
      <c r="C6" t="s">
        <v>371</v>
      </c>
      <c r="D6">
        <v>68.900986</v>
      </c>
      <c r="E6">
        <v>-151.308469</v>
      </c>
      <c r="F6">
        <v>350</v>
      </c>
      <c r="G6" t="s">
        <v>372</v>
      </c>
      <c r="J6" t="s">
        <v>373</v>
      </c>
      <c r="L6" t="s">
        <v>374</v>
      </c>
      <c r="M6" s="90" t="str">
        <f t="shared" si="0"/>
        <v>View on Google Map</v>
      </c>
    </row>
    <row r="7" spans="1:13" ht="12.75">
      <c r="A7">
        <v>478</v>
      </c>
      <c r="B7" t="s">
        <v>375</v>
      </c>
      <c r="C7" t="str">
        <f>"Arctic LTER Site number "&amp;A7</f>
        <v>Arctic LTER Site number 478</v>
      </c>
      <c r="D7">
        <v>68.51007</v>
      </c>
      <c r="E7">
        <v>-149.62691</v>
      </c>
      <c r="F7">
        <v>996</v>
      </c>
      <c r="G7" t="s">
        <v>372</v>
      </c>
      <c r="J7" t="s">
        <v>373</v>
      </c>
      <c r="M7" s="90" t="str">
        <f t="shared" si="0"/>
        <v>View on Google Map</v>
      </c>
    </row>
    <row r="8" spans="1:13" ht="12.75">
      <c r="A8">
        <v>479</v>
      </c>
      <c r="B8" t="s">
        <v>376</v>
      </c>
      <c r="C8" t="str">
        <f>"Arctic LTER Site number "&amp;A8</f>
        <v>Arctic LTER Site number 479</v>
      </c>
      <c r="D8">
        <v>68.50508</v>
      </c>
      <c r="E8">
        <v>-149.62767</v>
      </c>
      <c r="F8">
        <v>986</v>
      </c>
      <c r="G8" t="s">
        <v>372</v>
      </c>
      <c r="J8" t="s">
        <v>373</v>
      </c>
      <c r="M8" s="90" t="str">
        <f t="shared" si="0"/>
        <v>View on Google Map</v>
      </c>
    </row>
    <row r="9" spans="1:13" ht="12.75">
      <c r="A9">
        <v>480</v>
      </c>
      <c r="B9" t="s">
        <v>377</v>
      </c>
      <c r="C9" t="str">
        <f>"Arctic LTER Site number "&amp;A9</f>
        <v>Arctic LTER Site number 480</v>
      </c>
      <c r="D9">
        <v>68.50245</v>
      </c>
      <c r="E9">
        <v>-149.63137</v>
      </c>
      <c r="F9">
        <v>982</v>
      </c>
      <c r="G9" t="s">
        <v>372</v>
      </c>
      <c r="J9" t="s">
        <v>373</v>
      </c>
      <c r="M9" s="90" t="str">
        <f t="shared" si="0"/>
        <v>View on Google Map</v>
      </c>
    </row>
    <row r="10" spans="2:13" ht="12.75">
      <c r="B10" t="s">
        <v>378</v>
      </c>
      <c r="C10" t="s">
        <v>379</v>
      </c>
      <c r="D10">
        <v>69.37583333333333</v>
      </c>
      <c r="E10">
        <v>-150.681388888889</v>
      </c>
      <c r="G10" t="s">
        <v>380</v>
      </c>
      <c r="J10" t="s">
        <v>368</v>
      </c>
      <c r="L10" t="s">
        <v>369</v>
      </c>
      <c r="M10" s="90" t="str">
        <f t="shared" si="0"/>
        <v>View on Google Map</v>
      </c>
    </row>
    <row r="11" spans="2:13" ht="12.75">
      <c r="B11" t="s">
        <v>381</v>
      </c>
      <c r="C11" t="s">
        <v>379</v>
      </c>
      <c r="D11">
        <v>69.32277777777777</v>
      </c>
      <c r="E11">
        <v>-150.950555555556</v>
      </c>
      <c r="G11" t="s">
        <v>380</v>
      </c>
      <c r="J11" t="s">
        <v>368</v>
      </c>
      <c r="L11" t="s">
        <v>369</v>
      </c>
      <c r="M11" s="90" t="str">
        <f t="shared" si="0"/>
        <v>View on Google Map</v>
      </c>
    </row>
    <row r="12" spans="2:13" ht="12.75">
      <c r="B12" t="s">
        <v>382</v>
      </c>
      <c r="C12" t="s">
        <v>379</v>
      </c>
      <c r="D12">
        <v>69.32805555555557</v>
      </c>
      <c r="E12">
        <v>-150.238055555556</v>
      </c>
      <c r="G12" t="s">
        <v>380</v>
      </c>
      <c r="J12" t="s">
        <v>368</v>
      </c>
      <c r="L12" t="s">
        <v>369</v>
      </c>
      <c r="M12" s="90" t="str">
        <f t="shared" si="0"/>
        <v>View on Google Map</v>
      </c>
    </row>
    <row r="13" spans="2:13" ht="12.75">
      <c r="B13" t="s">
        <v>383</v>
      </c>
      <c r="C13" t="s">
        <v>379</v>
      </c>
      <c r="D13">
        <v>69.30361111111111</v>
      </c>
      <c r="E13">
        <v>-149.560833333333</v>
      </c>
      <c r="G13" t="s">
        <v>380</v>
      </c>
      <c r="J13" t="s">
        <v>368</v>
      </c>
      <c r="L13" t="s">
        <v>369</v>
      </c>
      <c r="M13" s="90" t="str">
        <f t="shared" si="0"/>
        <v>View on Google Map</v>
      </c>
    </row>
    <row r="14" spans="1:13" ht="12.75">
      <c r="A14">
        <v>7</v>
      </c>
      <c r="B14" t="s">
        <v>384</v>
      </c>
      <c r="C14" t="s">
        <v>385</v>
      </c>
      <c r="D14">
        <v>68.95</v>
      </c>
      <c r="E14">
        <v>-148.86666666666667</v>
      </c>
      <c r="F14">
        <v>360</v>
      </c>
      <c r="G14" t="s">
        <v>386</v>
      </c>
      <c r="J14" t="s">
        <v>387</v>
      </c>
      <c r="L14" t="s">
        <v>388</v>
      </c>
      <c r="M14" s="90" t="str">
        <f t="shared" si="0"/>
        <v>View on Google Map</v>
      </c>
    </row>
    <row r="15" spans="1:13" ht="12.75">
      <c r="A15">
        <v>517</v>
      </c>
      <c r="B15" t="s">
        <v>389</v>
      </c>
      <c r="C15" t="s">
        <v>371</v>
      </c>
      <c r="D15">
        <v>68.467833</v>
      </c>
      <c r="E15">
        <v>-151.479167</v>
      </c>
      <c r="F15">
        <v>732</v>
      </c>
      <c r="G15" t="s">
        <v>372</v>
      </c>
      <c r="J15" t="s">
        <v>373</v>
      </c>
      <c r="L15" t="s">
        <v>374</v>
      </c>
      <c r="M15" s="90" t="str">
        <f t="shared" si="0"/>
        <v>View on Google Map</v>
      </c>
    </row>
    <row r="16" spans="1:13" ht="12.75">
      <c r="A16">
        <v>516</v>
      </c>
      <c r="B16" t="s">
        <v>390</v>
      </c>
      <c r="C16" t="s">
        <v>371</v>
      </c>
      <c r="D16">
        <v>68.4675</v>
      </c>
      <c r="E16">
        <v>-151.494333</v>
      </c>
      <c r="F16">
        <v>769</v>
      </c>
      <c r="G16" t="s">
        <v>372</v>
      </c>
      <c r="J16" t="s">
        <v>373</v>
      </c>
      <c r="L16" t="s">
        <v>374</v>
      </c>
      <c r="M16" s="90" t="str">
        <f t="shared" si="0"/>
        <v>View on Google Map</v>
      </c>
    </row>
    <row r="17" spans="1:13" ht="12.75">
      <c r="A17">
        <v>515</v>
      </c>
      <c r="B17" t="s">
        <v>391</v>
      </c>
      <c r="C17" t="s">
        <v>371</v>
      </c>
      <c r="D17">
        <v>68.464</v>
      </c>
      <c r="E17">
        <v>-151.515167</v>
      </c>
      <c r="F17">
        <v>809</v>
      </c>
      <c r="G17" t="s">
        <v>372</v>
      </c>
      <c r="J17" t="s">
        <v>373</v>
      </c>
      <c r="L17" t="s">
        <v>374</v>
      </c>
      <c r="M17" s="90" t="str">
        <f t="shared" si="0"/>
        <v>View on Google Map</v>
      </c>
    </row>
    <row r="18" spans="1:13" ht="12.75">
      <c r="A18">
        <v>1177</v>
      </c>
      <c r="B18" t="s">
        <v>392</v>
      </c>
      <c r="C18" t="s">
        <v>393</v>
      </c>
      <c r="D18">
        <v>68.99539</v>
      </c>
      <c r="E18">
        <v>-150.28278</v>
      </c>
      <c r="G18" t="s">
        <v>362</v>
      </c>
      <c r="J18" t="s">
        <v>368</v>
      </c>
      <c r="L18" t="s">
        <v>369</v>
      </c>
      <c r="M18" s="90" t="str">
        <f t="shared" si="0"/>
        <v>View on Google Map</v>
      </c>
    </row>
    <row r="19" spans="1:13" ht="12.75">
      <c r="A19">
        <v>1178</v>
      </c>
      <c r="B19" t="s">
        <v>394</v>
      </c>
      <c r="C19" t="s">
        <v>393</v>
      </c>
      <c r="D19">
        <v>68.99609</v>
      </c>
      <c r="E19">
        <v>-150.29224</v>
      </c>
      <c r="G19" t="s">
        <v>362</v>
      </c>
      <c r="J19" t="s">
        <v>368</v>
      </c>
      <c r="L19" t="s">
        <v>369</v>
      </c>
      <c r="M19" s="90" t="str">
        <f t="shared" si="0"/>
        <v>View on Google Map</v>
      </c>
    </row>
    <row r="20" spans="1:13" ht="12.75">
      <c r="A20">
        <v>1179</v>
      </c>
      <c r="B20" t="s">
        <v>395</v>
      </c>
      <c r="C20" t="s">
        <v>396</v>
      </c>
      <c r="D20">
        <v>68.95383</v>
      </c>
      <c r="E20">
        <v>-150.20697</v>
      </c>
      <c r="G20" t="s">
        <v>362</v>
      </c>
      <c r="J20" t="s">
        <v>368</v>
      </c>
      <c r="L20" t="s">
        <v>369</v>
      </c>
      <c r="M20" s="90" t="str">
        <f t="shared" si="0"/>
        <v>View on Google Map</v>
      </c>
    </row>
    <row r="21" spans="1:13" ht="12.75">
      <c r="A21">
        <v>1180</v>
      </c>
      <c r="B21" s="42" t="s">
        <v>397</v>
      </c>
      <c r="C21" t="s">
        <v>396</v>
      </c>
      <c r="D21">
        <v>68.9511</v>
      </c>
      <c r="E21">
        <v>-150.20966</v>
      </c>
      <c r="G21" t="s">
        <v>362</v>
      </c>
      <c r="J21" t="s">
        <v>368</v>
      </c>
      <c r="L21" t="s">
        <v>369</v>
      </c>
      <c r="M21" s="90" t="str">
        <f t="shared" si="0"/>
        <v>View on Google Map</v>
      </c>
    </row>
    <row r="22" spans="1:13" ht="12.75">
      <c r="A22">
        <v>1181</v>
      </c>
      <c r="B22" s="42" t="s">
        <v>398</v>
      </c>
      <c r="C22" t="s">
        <v>396</v>
      </c>
      <c r="D22">
        <v>68.95072</v>
      </c>
      <c r="E22">
        <v>-150.19745</v>
      </c>
      <c r="G22" t="s">
        <v>362</v>
      </c>
      <c r="J22" t="s">
        <v>368</v>
      </c>
      <c r="L22" t="s">
        <v>369</v>
      </c>
      <c r="M22" s="90" t="str">
        <f t="shared" si="0"/>
        <v>View on Google Map</v>
      </c>
    </row>
    <row r="23" spans="1:13" ht="12.75">
      <c r="A23">
        <v>1182</v>
      </c>
      <c r="B23" s="42" t="s">
        <v>399</v>
      </c>
      <c r="C23" t="s">
        <v>396</v>
      </c>
      <c r="D23">
        <v>68.95015</v>
      </c>
      <c r="E23">
        <v>-150.19701</v>
      </c>
      <c r="G23" t="s">
        <v>362</v>
      </c>
      <c r="J23" t="s">
        <v>368</v>
      </c>
      <c r="L23" t="s">
        <v>369</v>
      </c>
      <c r="M23" s="90" t="str">
        <f t="shared" si="0"/>
        <v>View on Google Map</v>
      </c>
    </row>
    <row r="24" spans="1:13" ht="12.75">
      <c r="A24">
        <v>1183</v>
      </c>
      <c r="B24" s="42" t="s">
        <v>400</v>
      </c>
      <c r="C24" t="s">
        <v>396</v>
      </c>
      <c r="D24">
        <v>68.94963</v>
      </c>
      <c r="E24">
        <v>-150.19672</v>
      </c>
      <c r="G24" t="s">
        <v>362</v>
      </c>
      <c r="J24" t="s">
        <v>368</v>
      </c>
      <c r="L24" t="s">
        <v>369</v>
      </c>
      <c r="M24" s="90" t="str">
        <f t="shared" si="0"/>
        <v>View on Google Map</v>
      </c>
    </row>
    <row r="25" spans="1:13" ht="12.75">
      <c r="A25">
        <v>1184</v>
      </c>
      <c r="B25" s="42" t="s">
        <v>401</v>
      </c>
      <c r="C25" t="s">
        <v>396</v>
      </c>
      <c r="D25">
        <v>68.95235</v>
      </c>
      <c r="E25">
        <v>-150.2077</v>
      </c>
      <c r="G25" t="s">
        <v>362</v>
      </c>
      <c r="J25" t="s">
        <v>368</v>
      </c>
      <c r="L25" t="s">
        <v>369</v>
      </c>
      <c r="M25" s="90" t="str">
        <f t="shared" si="0"/>
        <v>View on Google Map</v>
      </c>
    </row>
    <row r="26" spans="1:13" ht="12.75">
      <c r="A26">
        <v>1185</v>
      </c>
      <c r="B26" s="42" t="s">
        <v>402</v>
      </c>
      <c r="C26" t="s">
        <v>396</v>
      </c>
      <c r="D26">
        <v>68.93334</v>
      </c>
      <c r="E26">
        <v>-150.27289</v>
      </c>
      <c r="G26" t="s">
        <v>362</v>
      </c>
      <c r="J26" t="s">
        <v>368</v>
      </c>
      <c r="L26" t="s">
        <v>369</v>
      </c>
      <c r="M26" s="90" t="str">
        <f t="shared" si="0"/>
        <v>View on Google Map</v>
      </c>
    </row>
    <row r="27" spans="1:13" ht="12.75">
      <c r="A27">
        <v>1186</v>
      </c>
      <c r="B27" t="s">
        <v>403</v>
      </c>
      <c r="C27" t="s">
        <v>396</v>
      </c>
      <c r="D27">
        <v>68.93519</v>
      </c>
      <c r="E27">
        <v>-150.26884</v>
      </c>
      <c r="G27" t="s">
        <v>362</v>
      </c>
      <c r="J27" t="s">
        <v>368</v>
      </c>
      <c r="L27" t="s">
        <v>369</v>
      </c>
      <c r="M27" s="90" t="str">
        <f t="shared" si="0"/>
        <v>View on Google Map</v>
      </c>
    </row>
    <row r="28" spans="1:13" ht="12.75">
      <c r="A28">
        <v>1187</v>
      </c>
      <c r="B28" s="42" t="s">
        <v>404</v>
      </c>
      <c r="C28" t="s">
        <v>396</v>
      </c>
      <c r="D28">
        <v>68.99734</v>
      </c>
      <c r="E28">
        <v>-150.30746</v>
      </c>
      <c r="G28" t="s">
        <v>362</v>
      </c>
      <c r="J28" t="s">
        <v>368</v>
      </c>
      <c r="L28" t="s">
        <v>369</v>
      </c>
      <c r="M28" s="90" t="str">
        <f t="shared" si="0"/>
        <v>View on Google Map</v>
      </c>
    </row>
    <row r="29" spans="1:13" ht="12.75">
      <c r="A29">
        <v>1188</v>
      </c>
      <c r="B29" s="42" t="s">
        <v>405</v>
      </c>
      <c r="C29" t="s">
        <v>396</v>
      </c>
      <c r="D29">
        <v>68.95078</v>
      </c>
      <c r="E29">
        <v>-150.19788</v>
      </c>
      <c r="G29" t="s">
        <v>362</v>
      </c>
      <c r="J29" t="s">
        <v>368</v>
      </c>
      <c r="L29" t="s">
        <v>369</v>
      </c>
      <c r="M29" s="90" t="str">
        <f t="shared" si="0"/>
        <v>View on Google Map</v>
      </c>
    </row>
    <row r="30" spans="1:13" ht="12.75">
      <c r="A30">
        <v>1189</v>
      </c>
      <c r="B30" s="42" t="s">
        <v>406</v>
      </c>
      <c r="C30" t="s">
        <v>396</v>
      </c>
      <c r="D30">
        <v>68.95444</v>
      </c>
      <c r="E30">
        <v>-150.20645</v>
      </c>
      <c r="G30" t="s">
        <v>362</v>
      </c>
      <c r="J30" t="s">
        <v>368</v>
      </c>
      <c r="L30" t="s">
        <v>369</v>
      </c>
      <c r="M30" s="90" t="str">
        <f t="shared" si="0"/>
        <v>View on Google Map</v>
      </c>
    </row>
    <row r="31" spans="1:13" ht="12.75">
      <c r="A31">
        <v>1190</v>
      </c>
      <c r="B31" s="42" t="s">
        <v>407</v>
      </c>
      <c r="C31" t="s">
        <v>396</v>
      </c>
      <c r="D31">
        <v>69.11633</v>
      </c>
      <c r="E31">
        <v>-150.79077</v>
      </c>
      <c r="G31" t="s">
        <v>362</v>
      </c>
      <c r="J31" t="s">
        <v>368</v>
      </c>
      <c r="L31" t="s">
        <v>369</v>
      </c>
      <c r="M31" s="90" t="str">
        <f t="shared" si="0"/>
        <v>View on Google Map</v>
      </c>
    </row>
    <row r="32" spans="1:13" ht="12.75">
      <c r="A32">
        <v>1191</v>
      </c>
      <c r="B32" s="42" t="s">
        <v>408</v>
      </c>
      <c r="C32" t="s">
        <v>396</v>
      </c>
      <c r="D32">
        <v>69.11615</v>
      </c>
      <c r="E32">
        <v>-150.79554</v>
      </c>
      <c r="G32" t="s">
        <v>362</v>
      </c>
      <c r="J32" t="s">
        <v>368</v>
      </c>
      <c r="L32" t="s">
        <v>369</v>
      </c>
      <c r="M32" s="90" t="str">
        <f t="shared" si="0"/>
        <v>View on Google Map</v>
      </c>
    </row>
    <row r="33" spans="1:13" ht="12.75">
      <c r="A33">
        <v>3</v>
      </c>
      <c r="B33" t="s">
        <v>409</v>
      </c>
      <c r="C33" t="s">
        <v>410</v>
      </c>
      <c r="D33">
        <v>68.26666666666667</v>
      </c>
      <c r="E33">
        <v>-149.45</v>
      </c>
      <c r="F33">
        <v>914</v>
      </c>
      <c r="G33" t="s">
        <v>386</v>
      </c>
      <c r="J33" t="s">
        <v>387</v>
      </c>
      <c r="L33" t="s">
        <v>388</v>
      </c>
      <c r="M33" s="90" t="str">
        <f t="shared" si="0"/>
        <v>View on Google Map</v>
      </c>
    </row>
    <row r="34" spans="1:13" ht="12.75">
      <c r="A34">
        <v>2</v>
      </c>
      <c r="B34" t="s">
        <v>411</v>
      </c>
      <c r="C34" t="s">
        <v>412</v>
      </c>
      <c r="D34">
        <v>68.26666666666667</v>
      </c>
      <c r="E34">
        <v>-149.46666666666667</v>
      </c>
      <c r="F34">
        <v>914</v>
      </c>
      <c r="G34" t="s">
        <v>386</v>
      </c>
      <c r="J34" t="s">
        <v>387</v>
      </c>
      <c r="L34" t="s">
        <v>388</v>
      </c>
      <c r="M34" s="90" t="str">
        <f t="shared" si="0"/>
        <v>View on Google Map</v>
      </c>
    </row>
    <row r="35" spans="1:13" ht="12.75">
      <c r="A35">
        <v>25</v>
      </c>
      <c r="B35" t="s">
        <v>413</v>
      </c>
      <c r="C35" t="str">
        <f aca="true" t="shared" si="1" ref="C35:C41">"Arctic LTER Site number "&amp;A35</f>
        <v>Arctic LTER Site number 25</v>
      </c>
      <c r="F35">
        <v>1097</v>
      </c>
      <c r="G35" t="s">
        <v>386</v>
      </c>
      <c r="H35" t="s">
        <v>414</v>
      </c>
      <c r="J35" t="s">
        <v>387</v>
      </c>
      <c r="M35" s="90" t="str">
        <f t="shared" si="0"/>
        <v>View on Google Map</v>
      </c>
    </row>
    <row r="36" spans="1:13" ht="12.75">
      <c r="A36">
        <v>26</v>
      </c>
      <c r="B36" t="s">
        <v>415</v>
      </c>
      <c r="C36" t="str">
        <f t="shared" si="1"/>
        <v>Arctic LTER Site number 26</v>
      </c>
      <c r="F36">
        <v>1280</v>
      </c>
      <c r="G36" t="s">
        <v>386</v>
      </c>
      <c r="H36" t="s">
        <v>416</v>
      </c>
      <c r="J36" t="s">
        <v>387</v>
      </c>
      <c r="M36" s="90" t="str">
        <f t="shared" si="0"/>
        <v>View on Google Map</v>
      </c>
    </row>
    <row r="37" spans="1:13" ht="12.75">
      <c r="A37">
        <v>27</v>
      </c>
      <c r="B37" t="s">
        <v>417</v>
      </c>
      <c r="C37" t="str">
        <f t="shared" si="1"/>
        <v>Arctic LTER Site number 27</v>
      </c>
      <c r="F37">
        <v>1555</v>
      </c>
      <c r="G37" t="s">
        <v>386</v>
      </c>
      <c r="H37" t="s">
        <v>418</v>
      </c>
      <c r="J37" t="s">
        <v>387</v>
      </c>
      <c r="M37" s="90" t="str">
        <f t="shared" si="0"/>
        <v>View on Google Map</v>
      </c>
    </row>
    <row r="38" spans="1:13" ht="12.75" customHeight="1">
      <c r="A38">
        <v>138</v>
      </c>
      <c r="B38" t="s">
        <v>419</v>
      </c>
      <c r="C38" t="str">
        <f t="shared" si="1"/>
        <v>Arctic LTER Site number 138</v>
      </c>
      <c r="D38">
        <v>70.28333333333333</v>
      </c>
      <c r="E38">
        <v>-148.3</v>
      </c>
      <c r="F38">
        <v>6</v>
      </c>
      <c r="G38" t="s">
        <v>372</v>
      </c>
      <c r="H38" t="s">
        <v>420</v>
      </c>
      <c r="J38" t="s">
        <v>387</v>
      </c>
      <c r="L38" t="s">
        <v>388</v>
      </c>
      <c r="M38" s="90" t="str">
        <f t="shared" si="0"/>
        <v>View on Google Map</v>
      </c>
    </row>
    <row r="39" spans="1:13" ht="12.75" customHeight="1">
      <c r="A39">
        <v>31</v>
      </c>
      <c r="B39" t="s">
        <v>421</v>
      </c>
      <c r="C39" t="str">
        <f t="shared" si="1"/>
        <v>Arctic LTER Site number 31</v>
      </c>
      <c r="D39">
        <v>68.957566667</v>
      </c>
      <c r="E39">
        <v>-150.236266667</v>
      </c>
      <c r="F39">
        <v>386.18</v>
      </c>
      <c r="G39" t="s">
        <v>386</v>
      </c>
      <c r="J39" t="s">
        <v>422</v>
      </c>
      <c r="L39" t="s">
        <v>369</v>
      </c>
      <c r="M39" s="90" t="str">
        <f t="shared" si="0"/>
        <v>View on Google Map</v>
      </c>
    </row>
    <row r="40" spans="1:13" ht="12.75" customHeight="1">
      <c r="A40">
        <v>131</v>
      </c>
      <c r="B40" t="s">
        <v>423</v>
      </c>
      <c r="C40" t="str">
        <f t="shared" si="1"/>
        <v>Arctic LTER Site number 131</v>
      </c>
      <c r="D40">
        <v>70.33333333333333</v>
      </c>
      <c r="E40">
        <v>-148.93333333333334</v>
      </c>
      <c r="F40">
        <v>3</v>
      </c>
      <c r="G40" t="s">
        <v>372</v>
      </c>
      <c r="H40" t="s">
        <v>424</v>
      </c>
      <c r="J40" t="s">
        <v>387</v>
      </c>
      <c r="L40" t="s">
        <v>388</v>
      </c>
      <c r="M40" s="90" t="str">
        <f t="shared" si="0"/>
        <v>View on Google Map</v>
      </c>
    </row>
    <row r="41" spans="1:14" s="91" customFormat="1" ht="12.75" customHeight="1">
      <c r="A41">
        <v>132</v>
      </c>
      <c r="B41" t="s">
        <v>425</v>
      </c>
      <c r="C41" t="str">
        <f t="shared" si="1"/>
        <v>Arctic LTER Site number 132</v>
      </c>
      <c r="D41">
        <v>70.33333333333333</v>
      </c>
      <c r="E41">
        <v>-148.93333333333334</v>
      </c>
      <c r="F41">
        <v>3</v>
      </c>
      <c r="G41" t="s">
        <v>372</v>
      </c>
      <c r="H41" t="s">
        <v>426</v>
      </c>
      <c r="I41" t="s">
        <v>361</v>
      </c>
      <c r="J41" t="s">
        <v>387</v>
      </c>
      <c r="K41" t="s">
        <v>361</v>
      </c>
      <c r="L41" t="s">
        <v>388</v>
      </c>
      <c r="M41" s="90" t="str">
        <f t="shared" si="0"/>
        <v>View on Google Map</v>
      </c>
      <c r="N41"/>
    </row>
    <row r="42" spans="1:13" ht="12.75" customHeight="1">
      <c r="A42">
        <v>141</v>
      </c>
      <c r="B42" t="s">
        <v>427</v>
      </c>
      <c r="C42" t="s">
        <v>428</v>
      </c>
      <c r="D42">
        <v>68.63333333333334</v>
      </c>
      <c r="E42">
        <v>-149.6</v>
      </c>
      <c r="F42">
        <v>720</v>
      </c>
      <c r="G42" t="s">
        <v>372</v>
      </c>
      <c r="H42" t="s">
        <v>429</v>
      </c>
      <c r="I42" t="s">
        <v>430</v>
      </c>
      <c r="J42" t="s">
        <v>387</v>
      </c>
      <c r="L42" t="s">
        <v>388</v>
      </c>
      <c r="M42" s="90" t="str">
        <f t="shared" si="0"/>
        <v>View on Google Map</v>
      </c>
    </row>
    <row r="43" spans="1:13" ht="12.75" customHeight="1">
      <c r="A43">
        <v>160</v>
      </c>
      <c r="B43" t="s">
        <v>431</v>
      </c>
      <c r="C43" t="str">
        <f aca="true" t="shared" si="2" ref="C43:C106">"Arctic LTER Site number "&amp;A43</f>
        <v>Arctic LTER Site number 160</v>
      </c>
      <c r="D43">
        <v>68.6</v>
      </c>
      <c r="E43">
        <v>-149.18333333333334</v>
      </c>
      <c r="F43">
        <v>864</v>
      </c>
      <c r="G43" t="s">
        <v>372</v>
      </c>
      <c r="H43" t="s">
        <v>432</v>
      </c>
      <c r="I43" t="s">
        <v>433</v>
      </c>
      <c r="J43" t="s">
        <v>387</v>
      </c>
      <c r="K43">
        <v>246</v>
      </c>
      <c r="L43" t="s">
        <v>388</v>
      </c>
      <c r="M43" s="90" t="str">
        <f t="shared" si="0"/>
        <v>View on Google Map</v>
      </c>
    </row>
    <row r="44" spans="1:13" ht="12.75" customHeight="1">
      <c r="A44">
        <v>481</v>
      </c>
      <c r="B44" t="s">
        <v>434</v>
      </c>
      <c r="C44" t="str">
        <f t="shared" si="2"/>
        <v>Arctic LTER Site number 481</v>
      </c>
      <c r="D44">
        <v>68.976716667</v>
      </c>
      <c r="E44">
        <v>-150.203833333</v>
      </c>
      <c r="F44">
        <v>362</v>
      </c>
      <c r="G44" t="s">
        <v>372</v>
      </c>
      <c r="J44" t="s">
        <v>422</v>
      </c>
      <c r="L44" t="s">
        <v>369</v>
      </c>
      <c r="M44" s="90" t="str">
        <f t="shared" si="0"/>
        <v>View on Google Map</v>
      </c>
    </row>
    <row r="45" spans="1:14" ht="12.75">
      <c r="A45">
        <v>21</v>
      </c>
      <c r="B45" t="s">
        <v>435</v>
      </c>
      <c r="C45" t="str">
        <f t="shared" si="2"/>
        <v>Arctic LTER Site number 21</v>
      </c>
      <c r="G45" t="s">
        <v>386</v>
      </c>
      <c r="J45" t="s">
        <v>387</v>
      </c>
      <c r="M45" s="90" t="str">
        <f t="shared" si="0"/>
        <v>View on Google Map</v>
      </c>
      <c r="N45" s="91"/>
    </row>
    <row r="46" spans="1:13" ht="12.75">
      <c r="A46">
        <v>470</v>
      </c>
      <c r="B46" t="s">
        <v>436</v>
      </c>
      <c r="C46" t="str">
        <f t="shared" si="2"/>
        <v>Arctic LTER Site number 470</v>
      </c>
      <c r="D46">
        <v>68.82946</v>
      </c>
      <c r="E46">
        <v>-149.77891</v>
      </c>
      <c r="F46">
        <v>634</v>
      </c>
      <c r="G46" t="s">
        <v>372</v>
      </c>
      <c r="J46" t="s">
        <v>373</v>
      </c>
      <c r="M46" s="90" t="str">
        <f t="shared" si="0"/>
        <v>View on Google Map</v>
      </c>
    </row>
    <row r="47" spans="1:13" ht="12.75">
      <c r="A47">
        <v>471</v>
      </c>
      <c r="B47" t="s">
        <v>437</v>
      </c>
      <c r="C47" t="str">
        <f t="shared" si="2"/>
        <v>Arctic LTER Site number 471</v>
      </c>
      <c r="D47">
        <v>68.83294</v>
      </c>
      <c r="E47">
        <v>-149.76775</v>
      </c>
      <c r="F47">
        <v>624</v>
      </c>
      <c r="G47" t="s">
        <v>372</v>
      </c>
      <c r="J47" t="s">
        <v>373</v>
      </c>
      <c r="M47" s="90" t="str">
        <f t="shared" si="0"/>
        <v>View on Google Map</v>
      </c>
    </row>
    <row r="48" spans="1:13" ht="12.75">
      <c r="A48">
        <v>472</v>
      </c>
      <c r="B48" t="s">
        <v>438</v>
      </c>
      <c r="C48" t="str">
        <f t="shared" si="2"/>
        <v>Arctic LTER Site number 472</v>
      </c>
      <c r="D48">
        <v>68.82806</v>
      </c>
      <c r="E48">
        <v>-149.76449</v>
      </c>
      <c r="F48">
        <v>624</v>
      </c>
      <c r="G48" t="s">
        <v>372</v>
      </c>
      <c r="J48" t="s">
        <v>373</v>
      </c>
      <c r="M48" s="90" t="str">
        <f t="shared" si="0"/>
        <v>View on Google Map</v>
      </c>
    </row>
    <row r="49" spans="1:13" ht="12.75">
      <c r="A49">
        <v>473</v>
      </c>
      <c r="B49" t="s">
        <v>439</v>
      </c>
      <c r="C49" t="str">
        <f t="shared" si="2"/>
        <v>Arctic LTER Site number 473</v>
      </c>
      <c r="D49">
        <v>68.8264</v>
      </c>
      <c r="E49">
        <v>-149.7585</v>
      </c>
      <c r="F49">
        <v>592</v>
      </c>
      <c r="G49" t="s">
        <v>372</v>
      </c>
      <c r="J49" t="s">
        <v>373</v>
      </c>
      <c r="M49" s="90" t="str">
        <f t="shared" si="0"/>
        <v>View on Google Map</v>
      </c>
    </row>
    <row r="50" spans="1:13" ht="12.75">
      <c r="A50">
        <v>474</v>
      </c>
      <c r="B50" t="s">
        <v>440</v>
      </c>
      <c r="C50" t="str">
        <f t="shared" si="2"/>
        <v>Arctic LTER Site number 474</v>
      </c>
      <c r="D50">
        <v>68.82735</v>
      </c>
      <c r="E50">
        <v>-149.74993</v>
      </c>
      <c r="F50">
        <v>592</v>
      </c>
      <c r="G50" t="s">
        <v>372</v>
      </c>
      <c r="J50" t="s">
        <v>373</v>
      </c>
      <c r="M50" s="90" t="str">
        <f t="shared" si="0"/>
        <v>View on Google Map</v>
      </c>
    </row>
    <row r="51" spans="1:13" ht="12.75">
      <c r="A51">
        <v>475</v>
      </c>
      <c r="B51" t="s">
        <v>441</v>
      </c>
      <c r="C51" t="str">
        <f t="shared" si="2"/>
        <v>Arctic LTER Site number 475</v>
      </c>
      <c r="D51">
        <v>68.83118</v>
      </c>
      <c r="E51">
        <v>-149.74606</v>
      </c>
      <c r="F51">
        <v>593</v>
      </c>
      <c r="G51" t="s">
        <v>372</v>
      </c>
      <c r="H51" t="s">
        <v>442</v>
      </c>
      <c r="J51" t="s">
        <v>373</v>
      </c>
      <c r="M51" s="90" t="str">
        <f t="shared" si="0"/>
        <v>View on Google Map</v>
      </c>
    </row>
    <row r="52" spans="1:13" ht="12.75">
      <c r="A52">
        <v>476</v>
      </c>
      <c r="B52" t="s">
        <v>443</v>
      </c>
      <c r="C52" t="str">
        <f t="shared" si="2"/>
        <v>Arctic LTER Site number 476</v>
      </c>
      <c r="D52">
        <v>68.82534</v>
      </c>
      <c r="E52">
        <v>-149.76837</v>
      </c>
      <c r="F52">
        <v>621</v>
      </c>
      <c r="G52" t="s">
        <v>372</v>
      </c>
      <c r="J52" t="s">
        <v>373</v>
      </c>
      <c r="M52" s="90" t="str">
        <f t="shared" si="0"/>
        <v>View on Google Map</v>
      </c>
    </row>
    <row r="53" spans="1:13" ht="12.75">
      <c r="A53">
        <v>477</v>
      </c>
      <c r="B53" t="s">
        <v>444</v>
      </c>
      <c r="C53" t="str">
        <f t="shared" si="2"/>
        <v>Arctic LTER Site number 477</v>
      </c>
      <c r="D53">
        <v>68.82174</v>
      </c>
      <c r="E53">
        <v>-149.76378</v>
      </c>
      <c r="F53">
        <v>605</v>
      </c>
      <c r="G53" t="s">
        <v>372</v>
      </c>
      <c r="J53" t="s">
        <v>373</v>
      </c>
      <c r="M53" s="90" t="str">
        <f t="shared" si="0"/>
        <v>View on Google Map</v>
      </c>
    </row>
    <row r="54" spans="1:13" ht="12.75">
      <c r="A54">
        <v>1174</v>
      </c>
      <c r="B54" t="s">
        <v>445</v>
      </c>
      <c r="C54" t="str">
        <f t="shared" si="2"/>
        <v>Arctic LTER Site number 1174</v>
      </c>
      <c r="D54">
        <v>68.93393833</v>
      </c>
      <c r="E54">
        <v>-150.2711183</v>
      </c>
      <c r="G54" t="s">
        <v>362</v>
      </c>
      <c r="J54" t="s">
        <v>368</v>
      </c>
      <c r="L54" t="s">
        <v>369</v>
      </c>
      <c r="M54" s="90" t="str">
        <f t="shared" si="0"/>
        <v>View on Google Map</v>
      </c>
    </row>
    <row r="55" spans="1:13" ht="12.75">
      <c r="A55">
        <v>242</v>
      </c>
      <c r="B55" t="s">
        <v>446</v>
      </c>
      <c r="C55" t="str">
        <f t="shared" si="2"/>
        <v>Arctic LTER Site number 242</v>
      </c>
      <c r="F55">
        <v>390.2439024390244</v>
      </c>
      <c r="G55" t="s">
        <v>372</v>
      </c>
      <c r="J55" t="s">
        <v>387</v>
      </c>
      <c r="L55" t="s">
        <v>447</v>
      </c>
      <c r="M55" s="90" t="str">
        <f t="shared" si="0"/>
        <v>View on Google Map</v>
      </c>
    </row>
    <row r="56" spans="1:13" ht="12.75">
      <c r="A56">
        <v>192</v>
      </c>
      <c r="B56" t="s">
        <v>448</v>
      </c>
      <c r="C56" t="str">
        <f t="shared" si="2"/>
        <v>Arctic LTER Site number 192</v>
      </c>
      <c r="D56">
        <v>69.23333333333333</v>
      </c>
      <c r="E56">
        <v>-148.95</v>
      </c>
      <c r="F56">
        <v>325</v>
      </c>
      <c r="G56" t="s">
        <v>372</v>
      </c>
      <c r="H56" t="s">
        <v>449</v>
      </c>
      <c r="J56" t="s">
        <v>387</v>
      </c>
      <c r="L56" t="s">
        <v>450</v>
      </c>
      <c r="M56" s="90" t="str">
        <f t="shared" si="0"/>
        <v>View on Google Map</v>
      </c>
    </row>
    <row r="57" spans="1:13" ht="12.75">
      <c r="A57">
        <v>277</v>
      </c>
      <c r="B57" t="s">
        <v>448</v>
      </c>
      <c r="C57" t="str">
        <f t="shared" si="2"/>
        <v>Arctic LTER Site number 277</v>
      </c>
      <c r="D57">
        <v>70.3746</v>
      </c>
      <c r="E57">
        <v>-149.06383333333332</v>
      </c>
      <c r="F57">
        <v>6</v>
      </c>
      <c r="G57" t="s">
        <v>372</v>
      </c>
      <c r="H57" t="s">
        <v>451</v>
      </c>
      <c r="J57" t="s">
        <v>387</v>
      </c>
      <c r="L57" t="s">
        <v>452</v>
      </c>
      <c r="M57" s="90" t="str">
        <f t="shared" si="0"/>
        <v>View on Google Map</v>
      </c>
    </row>
    <row r="58" spans="1:13" ht="12.75">
      <c r="A58">
        <v>193</v>
      </c>
      <c r="B58" t="s">
        <v>453</v>
      </c>
      <c r="C58" t="str">
        <f t="shared" si="2"/>
        <v>Arctic LTER Site number 193</v>
      </c>
      <c r="D58">
        <v>69.28333333333333</v>
      </c>
      <c r="E58">
        <v>-148.9</v>
      </c>
      <c r="F58">
        <v>346</v>
      </c>
      <c r="G58" t="s">
        <v>372</v>
      </c>
      <c r="H58" t="s">
        <v>454</v>
      </c>
      <c r="J58" t="s">
        <v>387</v>
      </c>
      <c r="L58" t="s">
        <v>450</v>
      </c>
      <c r="M58" s="90" t="str">
        <f t="shared" si="0"/>
        <v>View on Google Map</v>
      </c>
    </row>
    <row r="59" spans="1:13" ht="12.75">
      <c r="A59">
        <v>278</v>
      </c>
      <c r="B59" t="s">
        <v>453</v>
      </c>
      <c r="C59" t="str">
        <f t="shared" si="2"/>
        <v>Arctic LTER Site number 278</v>
      </c>
      <c r="D59">
        <v>70.3746</v>
      </c>
      <c r="E59">
        <v>-149.06383333333332</v>
      </c>
      <c r="F59">
        <v>6</v>
      </c>
      <c r="G59" t="s">
        <v>372</v>
      </c>
      <c r="H59" t="s">
        <v>455</v>
      </c>
      <c r="J59" t="s">
        <v>387</v>
      </c>
      <c r="L59" t="s">
        <v>452</v>
      </c>
      <c r="M59" s="90" t="str">
        <f t="shared" si="0"/>
        <v>View on Google Map</v>
      </c>
    </row>
    <row r="60" spans="1:13" ht="12.75">
      <c r="A60">
        <v>194</v>
      </c>
      <c r="B60" t="s">
        <v>456</v>
      </c>
      <c r="C60" t="str">
        <f t="shared" si="2"/>
        <v>Arctic LTER Site number 194</v>
      </c>
      <c r="D60">
        <v>69.71666666666667</v>
      </c>
      <c r="E60">
        <v>-149.45</v>
      </c>
      <c r="F60">
        <v>91</v>
      </c>
      <c r="G60" t="s">
        <v>372</v>
      </c>
      <c r="H60" t="s">
        <v>457</v>
      </c>
      <c r="J60" t="s">
        <v>387</v>
      </c>
      <c r="L60" t="s">
        <v>450</v>
      </c>
      <c r="M60" s="90" t="str">
        <f t="shared" si="0"/>
        <v>View on Google Map</v>
      </c>
    </row>
    <row r="61" spans="1:13" ht="12.75">
      <c r="A61">
        <v>279</v>
      </c>
      <c r="B61" t="s">
        <v>456</v>
      </c>
      <c r="C61" t="str">
        <f t="shared" si="2"/>
        <v>Arctic LTER Site number 279</v>
      </c>
      <c r="D61">
        <v>70.36775</v>
      </c>
      <c r="E61">
        <v>-148.8357</v>
      </c>
      <c r="F61">
        <v>6</v>
      </c>
      <c r="G61" t="s">
        <v>372</v>
      </c>
      <c r="H61" t="s">
        <v>458</v>
      </c>
      <c r="J61" t="s">
        <v>387</v>
      </c>
      <c r="L61" t="s">
        <v>452</v>
      </c>
      <c r="M61" s="90" t="str">
        <f t="shared" si="0"/>
        <v>View on Google Map</v>
      </c>
    </row>
    <row r="62" spans="1:13" ht="12.75">
      <c r="A62">
        <v>195</v>
      </c>
      <c r="B62" t="s">
        <v>459</v>
      </c>
      <c r="C62" t="str">
        <f t="shared" si="2"/>
        <v>Arctic LTER Site number 195</v>
      </c>
      <c r="D62">
        <v>69.71666666666667</v>
      </c>
      <c r="E62">
        <v>-149.45</v>
      </c>
      <c r="F62">
        <v>91</v>
      </c>
      <c r="G62" t="s">
        <v>372</v>
      </c>
      <c r="H62" t="s">
        <v>460</v>
      </c>
      <c r="J62" t="s">
        <v>387</v>
      </c>
      <c r="L62" t="s">
        <v>450</v>
      </c>
      <c r="M62" s="90" t="str">
        <f t="shared" si="0"/>
        <v>View on Google Map</v>
      </c>
    </row>
    <row r="63" spans="1:13" ht="12.75">
      <c r="A63">
        <v>280</v>
      </c>
      <c r="B63" t="s">
        <v>459</v>
      </c>
      <c r="C63" t="str">
        <f t="shared" si="2"/>
        <v>Arctic LTER Site number 280</v>
      </c>
      <c r="D63">
        <v>70.36775</v>
      </c>
      <c r="E63">
        <v>-148.8357</v>
      </c>
      <c r="F63">
        <v>6</v>
      </c>
      <c r="G63" t="s">
        <v>372</v>
      </c>
      <c r="H63" t="s">
        <v>461</v>
      </c>
      <c r="J63" t="s">
        <v>387</v>
      </c>
      <c r="L63" t="s">
        <v>452</v>
      </c>
      <c r="M63" s="90" t="str">
        <f t="shared" si="0"/>
        <v>View on Google Map</v>
      </c>
    </row>
    <row r="64" spans="1:13" ht="12.75">
      <c r="A64">
        <v>196</v>
      </c>
      <c r="B64" t="s">
        <v>462</v>
      </c>
      <c r="C64" t="str">
        <f t="shared" si="2"/>
        <v>Arctic LTER Site number 196</v>
      </c>
      <c r="D64">
        <v>69.83333333333333</v>
      </c>
      <c r="E64">
        <v>-149.75</v>
      </c>
      <c r="F64">
        <v>80</v>
      </c>
      <c r="G64" t="s">
        <v>372</v>
      </c>
      <c r="H64" t="s">
        <v>463</v>
      </c>
      <c r="J64" t="s">
        <v>387</v>
      </c>
      <c r="L64" t="s">
        <v>450</v>
      </c>
      <c r="M64" s="90" t="str">
        <f t="shared" si="0"/>
        <v>View on Google Map</v>
      </c>
    </row>
    <row r="65" spans="1:13" ht="12.75">
      <c r="A65">
        <v>281</v>
      </c>
      <c r="B65" t="s">
        <v>462</v>
      </c>
      <c r="C65" t="str">
        <f t="shared" si="2"/>
        <v>Arctic LTER Site number 281</v>
      </c>
      <c r="D65">
        <v>70.26821666666666</v>
      </c>
      <c r="E65">
        <v>-149.2086</v>
      </c>
      <c r="F65">
        <v>15</v>
      </c>
      <c r="G65" t="s">
        <v>372</v>
      </c>
      <c r="H65" t="s">
        <v>464</v>
      </c>
      <c r="J65" t="s">
        <v>387</v>
      </c>
      <c r="L65" t="s">
        <v>452</v>
      </c>
      <c r="M65" s="90" t="str">
        <f t="shared" si="0"/>
        <v>View on Google Map</v>
      </c>
    </row>
    <row r="66" spans="1:13" ht="12.75">
      <c r="A66">
        <v>197</v>
      </c>
      <c r="B66" t="s">
        <v>465</v>
      </c>
      <c r="C66" t="str">
        <f t="shared" si="2"/>
        <v>Arctic LTER Site number 197</v>
      </c>
      <c r="D66">
        <v>70.28333333333333</v>
      </c>
      <c r="E66">
        <v>-150.2</v>
      </c>
      <c r="F66">
        <v>12</v>
      </c>
      <c r="G66" t="s">
        <v>372</v>
      </c>
      <c r="H66" t="s">
        <v>466</v>
      </c>
      <c r="J66" t="s">
        <v>387</v>
      </c>
      <c r="L66" t="s">
        <v>450</v>
      </c>
      <c r="M66" s="90" t="str">
        <f t="shared" si="0"/>
        <v>View on Google Map</v>
      </c>
    </row>
    <row r="67" spans="1:13" ht="12.75">
      <c r="A67">
        <v>282</v>
      </c>
      <c r="B67" t="s">
        <v>465</v>
      </c>
      <c r="C67" t="str">
        <f t="shared" si="2"/>
        <v>Arctic LTER Site number 282</v>
      </c>
      <c r="D67">
        <v>70.26821666666666</v>
      </c>
      <c r="E67">
        <v>-149.2086</v>
      </c>
      <c r="F67">
        <v>15</v>
      </c>
      <c r="G67" t="s">
        <v>372</v>
      </c>
      <c r="H67" t="s">
        <v>467</v>
      </c>
      <c r="J67" t="s">
        <v>387</v>
      </c>
      <c r="L67" t="s">
        <v>452</v>
      </c>
      <c r="M67" s="90" t="str">
        <f aca="true" t="shared" si="3" ref="M67:M130">HYPERLINK("http://maps.google.com/maps?q="&amp;D67&amp;","&amp;E67,"View on Google Map")</f>
        <v>View on Google Map</v>
      </c>
    </row>
    <row r="68" spans="1:13" ht="12.75">
      <c r="A68">
        <v>198</v>
      </c>
      <c r="B68" t="s">
        <v>468</v>
      </c>
      <c r="C68" t="str">
        <f t="shared" si="2"/>
        <v>Arctic LTER Site number 198</v>
      </c>
      <c r="D68">
        <v>70.28333333333333</v>
      </c>
      <c r="E68">
        <v>-150.2</v>
      </c>
      <c r="F68">
        <v>12</v>
      </c>
      <c r="G68" t="s">
        <v>372</v>
      </c>
      <c r="H68" t="s">
        <v>469</v>
      </c>
      <c r="J68" t="s">
        <v>387</v>
      </c>
      <c r="L68" t="s">
        <v>450</v>
      </c>
      <c r="M68" s="90" t="str">
        <f t="shared" si="3"/>
        <v>View on Google Map</v>
      </c>
    </row>
    <row r="69" spans="1:13" ht="12.75">
      <c r="A69">
        <v>283</v>
      </c>
      <c r="B69" t="s">
        <v>468</v>
      </c>
      <c r="C69" t="str">
        <f t="shared" si="2"/>
        <v>Arctic LTER Site number 283</v>
      </c>
      <c r="D69">
        <v>70.18426666666667</v>
      </c>
      <c r="E69">
        <v>-149.15443333333334</v>
      </c>
      <c r="F69">
        <v>15</v>
      </c>
      <c r="G69" t="s">
        <v>372</v>
      </c>
      <c r="H69" t="s">
        <v>470</v>
      </c>
      <c r="J69" t="s">
        <v>387</v>
      </c>
      <c r="L69" t="s">
        <v>452</v>
      </c>
      <c r="M69" s="90" t="str">
        <f t="shared" si="3"/>
        <v>View on Google Map</v>
      </c>
    </row>
    <row r="70" spans="1:13" ht="12.75">
      <c r="A70">
        <v>199</v>
      </c>
      <c r="B70" t="s">
        <v>471</v>
      </c>
      <c r="C70" t="str">
        <f t="shared" si="2"/>
        <v>Arctic LTER Site number 199</v>
      </c>
      <c r="D70">
        <v>70.41666666666667</v>
      </c>
      <c r="E70">
        <v>-150.2</v>
      </c>
      <c r="F70">
        <v>4</v>
      </c>
      <c r="G70" t="s">
        <v>372</v>
      </c>
      <c r="H70" t="s">
        <v>472</v>
      </c>
      <c r="J70" t="s">
        <v>387</v>
      </c>
      <c r="L70" t="s">
        <v>450</v>
      </c>
      <c r="M70" s="90" t="str">
        <f t="shared" si="3"/>
        <v>View on Google Map</v>
      </c>
    </row>
    <row r="71" spans="1:13" ht="12.75">
      <c r="A71">
        <v>284</v>
      </c>
      <c r="B71" t="s">
        <v>471</v>
      </c>
      <c r="C71" t="str">
        <f t="shared" si="2"/>
        <v>Arctic LTER Site number 284</v>
      </c>
      <c r="D71">
        <v>70.18426666666667</v>
      </c>
      <c r="E71">
        <v>-149.15443333333334</v>
      </c>
      <c r="F71">
        <v>15</v>
      </c>
      <c r="G71" t="s">
        <v>372</v>
      </c>
      <c r="H71" t="s">
        <v>473</v>
      </c>
      <c r="J71" t="s">
        <v>387</v>
      </c>
      <c r="L71" t="s">
        <v>452</v>
      </c>
      <c r="M71" s="90" t="str">
        <f t="shared" si="3"/>
        <v>View on Google Map</v>
      </c>
    </row>
    <row r="72" spans="1:13" ht="12.75">
      <c r="A72">
        <v>200</v>
      </c>
      <c r="B72" t="s">
        <v>474</v>
      </c>
      <c r="C72" t="str">
        <f t="shared" si="2"/>
        <v>Arctic LTER Site number 200</v>
      </c>
      <c r="D72">
        <v>70.28333333333333</v>
      </c>
      <c r="E72">
        <v>-149.81666666666666</v>
      </c>
      <c r="F72">
        <v>28.963414634146343</v>
      </c>
      <c r="G72" t="s">
        <v>372</v>
      </c>
      <c r="H72" t="s">
        <v>475</v>
      </c>
      <c r="J72" t="s">
        <v>387</v>
      </c>
      <c r="L72" t="s">
        <v>450</v>
      </c>
      <c r="M72" s="90" t="str">
        <f t="shared" si="3"/>
        <v>View on Google Map</v>
      </c>
    </row>
    <row r="73" spans="1:13" ht="12.75">
      <c r="A73">
        <v>285</v>
      </c>
      <c r="B73" t="s">
        <v>474</v>
      </c>
      <c r="C73" t="str">
        <f t="shared" si="2"/>
        <v>Arctic LTER Site number 285</v>
      </c>
      <c r="D73">
        <v>70.1261</v>
      </c>
      <c r="E73">
        <v>-149.33773333333335</v>
      </c>
      <c r="F73">
        <v>30</v>
      </c>
      <c r="G73" t="s">
        <v>372</v>
      </c>
      <c r="H73" t="s">
        <v>476</v>
      </c>
      <c r="J73" t="s">
        <v>387</v>
      </c>
      <c r="L73" t="s">
        <v>452</v>
      </c>
      <c r="M73" s="90" t="str">
        <f t="shared" si="3"/>
        <v>View on Google Map</v>
      </c>
    </row>
    <row r="74" spans="1:13" ht="12.75">
      <c r="A74">
        <v>201</v>
      </c>
      <c r="B74" t="s">
        <v>477</v>
      </c>
      <c r="C74" t="str">
        <f t="shared" si="2"/>
        <v>Arctic LTER Site number 201</v>
      </c>
      <c r="D74">
        <v>70.28333333333333</v>
      </c>
      <c r="E74">
        <v>-149.81666666666666</v>
      </c>
      <c r="F74">
        <v>28.963414634146343</v>
      </c>
      <c r="G74" t="s">
        <v>372</v>
      </c>
      <c r="H74" t="s">
        <v>478</v>
      </c>
      <c r="J74" t="s">
        <v>387</v>
      </c>
      <c r="L74" t="s">
        <v>450</v>
      </c>
      <c r="M74" s="90" t="str">
        <f t="shared" si="3"/>
        <v>View on Google Map</v>
      </c>
    </row>
    <row r="75" spans="1:13" ht="12.75">
      <c r="A75">
        <v>286</v>
      </c>
      <c r="B75" t="s">
        <v>477</v>
      </c>
      <c r="C75" t="str">
        <f t="shared" si="2"/>
        <v>Arctic LTER Site number 286</v>
      </c>
      <c r="D75">
        <v>70.1261</v>
      </c>
      <c r="E75">
        <v>-149.33773333333335</v>
      </c>
      <c r="F75">
        <v>30</v>
      </c>
      <c r="G75" t="s">
        <v>372</v>
      </c>
      <c r="H75" t="s">
        <v>479</v>
      </c>
      <c r="J75" t="s">
        <v>387</v>
      </c>
      <c r="L75" t="s">
        <v>452</v>
      </c>
      <c r="M75" s="90" t="str">
        <f t="shared" si="3"/>
        <v>View on Google Map</v>
      </c>
    </row>
    <row r="76" spans="1:13" ht="12.75">
      <c r="A76">
        <v>202</v>
      </c>
      <c r="B76" t="s">
        <v>480</v>
      </c>
      <c r="C76" t="str">
        <f t="shared" si="2"/>
        <v>Arctic LTER Site number 202</v>
      </c>
      <c r="D76">
        <v>70.45</v>
      </c>
      <c r="E76">
        <v>-149.16666666666666</v>
      </c>
      <c r="F76">
        <v>4.878048780487805</v>
      </c>
      <c r="G76" t="s">
        <v>372</v>
      </c>
      <c r="H76" t="s">
        <v>481</v>
      </c>
      <c r="J76" t="s">
        <v>387</v>
      </c>
      <c r="L76" t="s">
        <v>450</v>
      </c>
      <c r="M76" s="90" t="str">
        <f t="shared" si="3"/>
        <v>View on Google Map</v>
      </c>
    </row>
    <row r="77" spans="1:13" ht="12.75">
      <c r="A77">
        <v>287</v>
      </c>
      <c r="B77" t="s">
        <v>480</v>
      </c>
      <c r="C77" t="str">
        <f t="shared" si="2"/>
        <v>Arctic LTER Site number 287</v>
      </c>
      <c r="D77">
        <v>69.9221</v>
      </c>
      <c r="E77">
        <v>-149.34523333333334</v>
      </c>
      <c r="F77">
        <v>61</v>
      </c>
      <c r="G77" t="s">
        <v>372</v>
      </c>
      <c r="H77" t="s">
        <v>482</v>
      </c>
      <c r="J77" t="s">
        <v>387</v>
      </c>
      <c r="L77" t="s">
        <v>452</v>
      </c>
      <c r="M77" s="90" t="str">
        <f t="shared" si="3"/>
        <v>View on Google Map</v>
      </c>
    </row>
    <row r="78" spans="1:13" ht="12.75">
      <c r="A78">
        <v>203</v>
      </c>
      <c r="B78" t="s">
        <v>483</v>
      </c>
      <c r="C78" t="str">
        <f t="shared" si="2"/>
        <v>Arctic LTER Site number 203</v>
      </c>
      <c r="D78">
        <v>70.23333333333333</v>
      </c>
      <c r="E78">
        <v>-148.88333333333333</v>
      </c>
      <c r="F78">
        <v>17.682926829268293</v>
      </c>
      <c r="G78" t="s">
        <v>372</v>
      </c>
      <c r="H78" t="s">
        <v>484</v>
      </c>
      <c r="J78" t="s">
        <v>387</v>
      </c>
      <c r="L78" t="s">
        <v>450</v>
      </c>
      <c r="M78" s="90" t="str">
        <f t="shared" si="3"/>
        <v>View on Google Map</v>
      </c>
    </row>
    <row r="79" spans="1:13" ht="12.75">
      <c r="A79">
        <v>288</v>
      </c>
      <c r="B79" t="s">
        <v>483</v>
      </c>
      <c r="C79" t="str">
        <f t="shared" si="2"/>
        <v>Arctic LTER Site number 288</v>
      </c>
      <c r="D79">
        <v>69.9221</v>
      </c>
      <c r="E79">
        <v>-149.34523333333334</v>
      </c>
      <c r="F79">
        <v>61</v>
      </c>
      <c r="G79" t="s">
        <v>372</v>
      </c>
      <c r="H79" t="s">
        <v>485</v>
      </c>
      <c r="J79" t="s">
        <v>387</v>
      </c>
      <c r="L79" t="s">
        <v>452</v>
      </c>
      <c r="M79" s="90" t="str">
        <f t="shared" si="3"/>
        <v>View on Google Map</v>
      </c>
    </row>
    <row r="80" spans="1:13" ht="12.75">
      <c r="A80">
        <v>204</v>
      </c>
      <c r="B80" t="s">
        <v>486</v>
      </c>
      <c r="C80" t="str">
        <f t="shared" si="2"/>
        <v>Arctic LTER Site number 204</v>
      </c>
      <c r="D80">
        <v>70.23333333333333</v>
      </c>
      <c r="E80">
        <v>-148.88333333333333</v>
      </c>
      <c r="F80">
        <v>17.682926829268293</v>
      </c>
      <c r="G80" t="s">
        <v>372</v>
      </c>
      <c r="H80" t="s">
        <v>487</v>
      </c>
      <c r="J80" t="s">
        <v>387</v>
      </c>
      <c r="L80" t="s">
        <v>450</v>
      </c>
      <c r="M80" s="90" t="str">
        <f t="shared" si="3"/>
        <v>View on Google Map</v>
      </c>
    </row>
    <row r="81" spans="1:13" ht="12.75">
      <c r="A81">
        <v>289</v>
      </c>
      <c r="B81" t="s">
        <v>486</v>
      </c>
      <c r="C81" t="str">
        <f t="shared" si="2"/>
        <v>Arctic LTER Site number 289</v>
      </c>
      <c r="D81">
        <v>69.98653333333333</v>
      </c>
      <c r="E81">
        <v>-150.08543333333333</v>
      </c>
      <c r="F81">
        <v>125</v>
      </c>
      <c r="G81" t="s">
        <v>372</v>
      </c>
      <c r="H81" t="s">
        <v>488</v>
      </c>
      <c r="J81" t="s">
        <v>387</v>
      </c>
      <c r="L81" t="s">
        <v>452</v>
      </c>
      <c r="M81" s="90" t="str">
        <f t="shared" si="3"/>
        <v>View on Google Map</v>
      </c>
    </row>
    <row r="82" spans="1:13" ht="12.75">
      <c r="A82">
        <v>205</v>
      </c>
      <c r="B82" t="s">
        <v>489</v>
      </c>
      <c r="C82" t="str">
        <f t="shared" si="2"/>
        <v>Arctic LTER Site number 205</v>
      </c>
      <c r="D82">
        <v>70.13333333333334</v>
      </c>
      <c r="E82">
        <v>-148.6</v>
      </c>
      <c r="F82">
        <v>24.390243902439025</v>
      </c>
      <c r="G82" t="s">
        <v>372</v>
      </c>
      <c r="H82" t="s">
        <v>490</v>
      </c>
      <c r="J82" t="s">
        <v>387</v>
      </c>
      <c r="L82" t="s">
        <v>450</v>
      </c>
      <c r="M82" s="90" t="str">
        <f t="shared" si="3"/>
        <v>View on Google Map</v>
      </c>
    </row>
    <row r="83" spans="1:13" ht="12.75">
      <c r="A83">
        <v>290</v>
      </c>
      <c r="B83" t="s">
        <v>489</v>
      </c>
      <c r="C83" t="str">
        <f t="shared" si="2"/>
        <v>Arctic LTER Site number 290</v>
      </c>
      <c r="D83">
        <v>69.98653333333333</v>
      </c>
      <c r="E83">
        <v>-150.08543333333333</v>
      </c>
      <c r="F83">
        <v>125</v>
      </c>
      <c r="G83" t="s">
        <v>372</v>
      </c>
      <c r="H83" t="s">
        <v>491</v>
      </c>
      <c r="J83" t="s">
        <v>387</v>
      </c>
      <c r="L83" t="s">
        <v>452</v>
      </c>
      <c r="M83" s="90" t="str">
        <f t="shared" si="3"/>
        <v>View on Google Map</v>
      </c>
    </row>
    <row r="84" spans="1:13" ht="12.75">
      <c r="A84">
        <v>291</v>
      </c>
      <c r="B84" t="s">
        <v>492</v>
      </c>
      <c r="C84" t="str">
        <f t="shared" si="2"/>
        <v>Arctic LTER Site number 291</v>
      </c>
      <c r="D84">
        <v>69.63916666666667</v>
      </c>
      <c r="E84">
        <v>-149.73946666666666</v>
      </c>
      <c r="F84">
        <v>91</v>
      </c>
      <c r="G84" t="s">
        <v>372</v>
      </c>
      <c r="H84" t="s">
        <v>493</v>
      </c>
      <c r="J84" t="s">
        <v>387</v>
      </c>
      <c r="L84" t="s">
        <v>452</v>
      </c>
      <c r="M84" s="90" t="str">
        <f t="shared" si="3"/>
        <v>View on Google Map</v>
      </c>
    </row>
    <row r="85" spans="1:13" ht="12.75">
      <c r="A85">
        <v>206</v>
      </c>
      <c r="B85" t="s">
        <v>494</v>
      </c>
      <c r="C85" t="str">
        <f t="shared" si="2"/>
        <v>Arctic LTER Site number 206</v>
      </c>
      <c r="D85">
        <v>70.11666666666666</v>
      </c>
      <c r="E85">
        <v>-146.16666666666666</v>
      </c>
      <c r="F85">
        <v>3.048780487804878</v>
      </c>
      <c r="G85" t="s">
        <v>372</v>
      </c>
      <c r="H85" t="s">
        <v>495</v>
      </c>
      <c r="J85" t="s">
        <v>387</v>
      </c>
      <c r="L85" t="s">
        <v>450</v>
      </c>
      <c r="M85" s="90" t="str">
        <f t="shared" si="3"/>
        <v>View on Google Map</v>
      </c>
    </row>
    <row r="86" spans="1:13" ht="12.75">
      <c r="A86">
        <v>292</v>
      </c>
      <c r="B86" t="s">
        <v>494</v>
      </c>
      <c r="C86" t="str">
        <f t="shared" si="2"/>
        <v>Arctic LTER Site number 292</v>
      </c>
      <c r="D86">
        <v>69.63916666666667</v>
      </c>
      <c r="E86">
        <v>-149.73946666666666</v>
      </c>
      <c r="F86">
        <v>91</v>
      </c>
      <c r="G86" t="s">
        <v>372</v>
      </c>
      <c r="H86" t="s">
        <v>496</v>
      </c>
      <c r="J86" t="s">
        <v>387</v>
      </c>
      <c r="L86" t="s">
        <v>452</v>
      </c>
      <c r="M86" s="90" t="str">
        <f t="shared" si="3"/>
        <v>View on Google Map</v>
      </c>
    </row>
    <row r="87" spans="1:13" ht="12.75">
      <c r="A87">
        <v>207</v>
      </c>
      <c r="B87" t="s">
        <v>497</v>
      </c>
      <c r="C87" t="str">
        <f t="shared" si="2"/>
        <v>Arctic LTER Site number 207</v>
      </c>
      <c r="D87">
        <v>70.1</v>
      </c>
      <c r="E87">
        <v>-146.26666666666668</v>
      </c>
      <c r="F87">
        <v>9.146341463414634</v>
      </c>
      <c r="G87" t="s">
        <v>372</v>
      </c>
      <c r="H87" t="s">
        <v>498</v>
      </c>
      <c r="J87" t="s">
        <v>387</v>
      </c>
      <c r="L87" t="s">
        <v>450</v>
      </c>
      <c r="M87" s="90" t="str">
        <f t="shared" si="3"/>
        <v>View on Google Map</v>
      </c>
    </row>
    <row r="88" spans="1:13" ht="12.75">
      <c r="A88">
        <v>293</v>
      </c>
      <c r="B88" t="s">
        <v>497</v>
      </c>
      <c r="C88" t="str">
        <f t="shared" si="2"/>
        <v>Arctic LTER Site number 293</v>
      </c>
      <c r="D88">
        <v>68.82078333333334</v>
      </c>
      <c r="E88">
        <v>-149.7646</v>
      </c>
      <c r="F88">
        <v>579</v>
      </c>
      <c r="G88" t="s">
        <v>372</v>
      </c>
      <c r="H88" t="s">
        <v>499</v>
      </c>
      <c r="J88" t="s">
        <v>387</v>
      </c>
      <c r="L88" t="s">
        <v>452</v>
      </c>
      <c r="M88" s="90" t="str">
        <f t="shared" si="3"/>
        <v>View on Google Map</v>
      </c>
    </row>
    <row r="89" spans="1:13" ht="12.75">
      <c r="A89">
        <v>208</v>
      </c>
      <c r="B89" t="s">
        <v>500</v>
      </c>
      <c r="C89" t="str">
        <f t="shared" si="2"/>
        <v>Arctic LTER Site number 208</v>
      </c>
      <c r="D89">
        <v>70.05</v>
      </c>
      <c r="E89">
        <v>-146.98333333333332</v>
      </c>
      <c r="F89">
        <v>24.390243902439025</v>
      </c>
      <c r="G89" t="s">
        <v>372</v>
      </c>
      <c r="H89" t="s">
        <v>501</v>
      </c>
      <c r="J89" t="s">
        <v>387</v>
      </c>
      <c r="L89" t="s">
        <v>450</v>
      </c>
      <c r="M89" s="90" t="str">
        <f t="shared" si="3"/>
        <v>View on Google Map</v>
      </c>
    </row>
    <row r="90" spans="1:13" ht="12.75">
      <c r="A90">
        <v>294</v>
      </c>
      <c r="B90" t="s">
        <v>500</v>
      </c>
      <c r="C90" t="str">
        <f t="shared" si="2"/>
        <v>Arctic LTER Site number 294</v>
      </c>
      <c r="D90">
        <v>68.82061666666667</v>
      </c>
      <c r="E90">
        <v>-149.74383333333333</v>
      </c>
      <c r="F90">
        <v>579</v>
      </c>
      <c r="G90" t="s">
        <v>372</v>
      </c>
      <c r="H90" t="s">
        <v>502</v>
      </c>
      <c r="J90" t="s">
        <v>387</v>
      </c>
      <c r="L90" t="s">
        <v>452</v>
      </c>
      <c r="M90" s="90" t="str">
        <f t="shared" si="3"/>
        <v>View on Google Map</v>
      </c>
    </row>
    <row r="91" spans="1:13" ht="12.75">
      <c r="A91">
        <v>209</v>
      </c>
      <c r="B91" t="s">
        <v>503</v>
      </c>
      <c r="C91" t="str">
        <f t="shared" si="2"/>
        <v>Arctic LTER Site number 209</v>
      </c>
      <c r="D91">
        <v>70.05</v>
      </c>
      <c r="E91">
        <v>-146.98333333333332</v>
      </c>
      <c r="F91">
        <v>24.390243902439025</v>
      </c>
      <c r="G91" t="s">
        <v>372</v>
      </c>
      <c r="H91" t="s">
        <v>504</v>
      </c>
      <c r="J91" t="s">
        <v>387</v>
      </c>
      <c r="L91" t="s">
        <v>450</v>
      </c>
      <c r="M91" s="90" t="str">
        <f t="shared" si="3"/>
        <v>View on Google Map</v>
      </c>
    </row>
    <row r="92" spans="1:13" ht="12.75">
      <c r="A92">
        <v>295</v>
      </c>
      <c r="B92" t="s">
        <v>503</v>
      </c>
      <c r="C92" t="str">
        <f t="shared" si="2"/>
        <v>Arctic LTER Site number 295</v>
      </c>
      <c r="D92">
        <v>68.82153</v>
      </c>
      <c r="E92">
        <v>-149.05867</v>
      </c>
      <c r="F92">
        <v>518</v>
      </c>
      <c r="G92" t="s">
        <v>372</v>
      </c>
      <c r="H92" t="s">
        <v>505</v>
      </c>
      <c r="J92" t="s">
        <v>387</v>
      </c>
      <c r="L92" t="s">
        <v>452</v>
      </c>
      <c r="M92" s="90" t="str">
        <f t="shared" si="3"/>
        <v>View on Google Map</v>
      </c>
    </row>
    <row r="93" spans="1:13" ht="12.75">
      <c r="A93">
        <v>210</v>
      </c>
      <c r="B93" t="s">
        <v>506</v>
      </c>
      <c r="C93" t="str">
        <f t="shared" si="2"/>
        <v>Arctic LTER Site number 210</v>
      </c>
      <c r="D93">
        <v>70.15</v>
      </c>
      <c r="E93">
        <v>-147.36666666666667</v>
      </c>
      <c r="F93">
        <v>6.707317073170732</v>
      </c>
      <c r="G93" t="s">
        <v>372</v>
      </c>
      <c r="H93" t="s">
        <v>507</v>
      </c>
      <c r="J93" t="s">
        <v>387</v>
      </c>
      <c r="L93" t="s">
        <v>450</v>
      </c>
      <c r="M93" s="90" t="str">
        <f t="shared" si="3"/>
        <v>View on Google Map</v>
      </c>
    </row>
    <row r="94" spans="1:13" ht="12.75">
      <c r="A94">
        <v>296</v>
      </c>
      <c r="B94" t="s">
        <v>506</v>
      </c>
      <c r="C94" t="str">
        <f t="shared" si="2"/>
        <v>Arctic LTER Site number 296</v>
      </c>
      <c r="D94">
        <v>68.81711666666666</v>
      </c>
      <c r="E94">
        <v>-149.05956666666665</v>
      </c>
      <c r="F94">
        <v>518</v>
      </c>
      <c r="G94" t="s">
        <v>372</v>
      </c>
      <c r="H94" t="s">
        <v>508</v>
      </c>
      <c r="J94" t="s">
        <v>387</v>
      </c>
      <c r="L94" t="s">
        <v>452</v>
      </c>
      <c r="M94" s="90" t="str">
        <f t="shared" si="3"/>
        <v>View on Google Map</v>
      </c>
    </row>
    <row r="95" spans="1:13" ht="12.75">
      <c r="A95">
        <v>211</v>
      </c>
      <c r="B95" t="s">
        <v>509</v>
      </c>
      <c r="C95" t="str">
        <f t="shared" si="2"/>
        <v>Arctic LTER Site number 211</v>
      </c>
      <c r="D95">
        <v>70.15</v>
      </c>
      <c r="E95">
        <v>-147.36666666666667</v>
      </c>
      <c r="F95">
        <v>6.707317073170732</v>
      </c>
      <c r="G95" t="s">
        <v>372</v>
      </c>
      <c r="H95" t="s">
        <v>510</v>
      </c>
      <c r="J95" t="s">
        <v>387</v>
      </c>
      <c r="L95" t="s">
        <v>450</v>
      </c>
      <c r="M95" s="90" t="str">
        <f t="shared" si="3"/>
        <v>View on Google Map</v>
      </c>
    </row>
    <row r="96" spans="1:13" ht="12.75">
      <c r="A96">
        <v>297</v>
      </c>
      <c r="B96" t="s">
        <v>509</v>
      </c>
      <c r="C96" t="str">
        <f t="shared" si="2"/>
        <v>Arctic LTER Site number 297</v>
      </c>
      <c r="D96">
        <v>69.35618333333333</v>
      </c>
      <c r="E96">
        <v>-150.219</v>
      </c>
      <c r="F96">
        <v>168</v>
      </c>
      <c r="G96" t="s">
        <v>372</v>
      </c>
      <c r="H96" t="s">
        <v>511</v>
      </c>
      <c r="J96" t="s">
        <v>387</v>
      </c>
      <c r="L96" t="s">
        <v>452</v>
      </c>
      <c r="M96" s="90" t="str">
        <f t="shared" si="3"/>
        <v>View on Google Map</v>
      </c>
    </row>
    <row r="97" spans="1:13" ht="12.75">
      <c r="A97">
        <v>212</v>
      </c>
      <c r="B97" t="s">
        <v>512</v>
      </c>
      <c r="C97" t="str">
        <f t="shared" si="2"/>
        <v>Arctic LTER Site number 212</v>
      </c>
      <c r="D97">
        <v>70.03333333333333</v>
      </c>
      <c r="E97">
        <v>-147.65</v>
      </c>
      <c r="F97">
        <v>28.04878048780488</v>
      </c>
      <c r="G97" t="s">
        <v>372</v>
      </c>
      <c r="H97" t="s">
        <v>513</v>
      </c>
      <c r="J97" t="s">
        <v>387</v>
      </c>
      <c r="L97" t="s">
        <v>450</v>
      </c>
      <c r="M97" s="90" t="str">
        <f t="shared" si="3"/>
        <v>View on Google Map</v>
      </c>
    </row>
    <row r="98" spans="1:13" ht="12.75">
      <c r="A98">
        <v>298</v>
      </c>
      <c r="B98" t="s">
        <v>512</v>
      </c>
      <c r="C98" t="str">
        <f t="shared" si="2"/>
        <v>Arctic LTER Site number 298</v>
      </c>
      <c r="D98">
        <v>69.35618333333333</v>
      </c>
      <c r="E98">
        <v>-150.219</v>
      </c>
      <c r="F98">
        <v>168</v>
      </c>
      <c r="G98" t="s">
        <v>372</v>
      </c>
      <c r="H98" t="s">
        <v>514</v>
      </c>
      <c r="J98" t="s">
        <v>387</v>
      </c>
      <c r="L98" t="s">
        <v>452</v>
      </c>
      <c r="M98" s="90" t="str">
        <f t="shared" si="3"/>
        <v>View on Google Map</v>
      </c>
    </row>
    <row r="99" spans="1:13" ht="12.75">
      <c r="A99">
        <v>213</v>
      </c>
      <c r="B99" t="s">
        <v>515</v>
      </c>
      <c r="C99" t="str">
        <f t="shared" si="2"/>
        <v>Arctic LTER Site number 213</v>
      </c>
      <c r="D99">
        <v>70.03333333333333</v>
      </c>
      <c r="E99">
        <v>-147.65</v>
      </c>
      <c r="F99">
        <v>28.04878048780488</v>
      </c>
      <c r="G99" t="s">
        <v>372</v>
      </c>
      <c r="H99" t="s">
        <v>516</v>
      </c>
      <c r="J99" t="s">
        <v>387</v>
      </c>
      <c r="L99" t="s">
        <v>450</v>
      </c>
      <c r="M99" s="90" t="str">
        <f t="shared" si="3"/>
        <v>View on Google Map</v>
      </c>
    </row>
    <row r="100" spans="1:13" ht="12.75">
      <c r="A100">
        <v>299</v>
      </c>
      <c r="B100" t="s">
        <v>515</v>
      </c>
      <c r="C100" t="str">
        <f t="shared" si="2"/>
        <v>Arctic LTER Site number 299</v>
      </c>
      <c r="D100">
        <v>69.5458</v>
      </c>
      <c r="E100">
        <v>-150.37883333333335</v>
      </c>
      <c r="F100">
        <v>107</v>
      </c>
      <c r="G100" t="s">
        <v>372</v>
      </c>
      <c r="H100" t="s">
        <v>517</v>
      </c>
      <c r="J100" t="s">
        <v>387</v>
      </c>
      <c r="L100" t="s">
        <v>452</v>
      </c>
      <c r="M100" s="90" t="str">
        <f t="shared" si="3"/>
        <v>View on Google Map</v>
      </c>
    </row>
    <row r="101" spans="1:13" ht="12.75">
      <c r="A101">
        <v>214</v>
      </c>
      <c r="B101" t="s">
        <v>518</v>
      </c>
      <c r="C101" t="str">
        <f t="shared" si="2"/>
        <v>Arctic LTER Site number 214</v>
      </c>
      <c r="D101">
        <v>69.83333333333333</v>
      </c>
      <c r="E101">
        <v>-147.93333333333334</v>
      </c>
      <c r="F101">
        <v>92.98780487804879</v>
      </c>
      <c r="G101" t="s">
        <v>372</v>
      </c>
      <c r="H101" t="s">
        <v>519</v>
      </c>
      <c r="J101" t="s">
        <v>387</v>
      </c>
      <c r="L101" t="s">
        <v>450</v>
      </c>
      <c r="M101" s="90" t="str">
        <f t="shared" si="3"/>
        <v>View on Google Map</v>
      </c>
    </row>
    <row r="102" spans="1:13" ht="12.75">
      <c r="A102">
        <v>300</v>
      </c>
      <c r="B102" t="s">
        <v>518</v>
      </c>
      <c r="C102" t="str">
        <f t="shared" si="2"/>
        <v>Arctic LTER Site number 300</v>
      </c>
      <c r="D102">
        <v>69.5458</v>
      </c>
      <c r="E102">
        <v>-150.37883333333335</v>
      </c>
      <c r="F102">
        <v>107</v>
      </c>
      <c r="G102" t="s">
        <v>372</v>
      </c>
      <c r="H102" t="s">
        <v>520</v>
      </c>
      <c r="J102" t="s">
        <v>387</v>
      </c>
      <c r="L102" t="s">
        <v>452</v>
      </c>
      <c r="M102" s="90" t="str">
        <f t="shared" si="3"/>
        <v>View on Google Map</v>
      </c>
    </row>
    <row r="103" spans="1:13" ht="12.75">
      <c r="A103">
        <v>215</v>
      </c>
      <c r="B103" t="s">
        <v>521</v>
      </c>
      <c r="C103" t="str">
        <f t="shared" si="2"/>
        <v>Arctic LTER Site number 215</v>
      </c>
      <c r="D103">
        <v>69.83333333333333</v>
      </c>
      <c r="E103">
        <v>-147.93333333333334</v>
      </c>
      <c r="F103">
        <v>92.98780487804879</v>
      </c>
      <c r="G103" t="s">
        <v>372</v>
      </c>
      <c r="H103" t="s">
        <v>522</v>
      </c>
      <c r="J103" t="s">
        <v>387</v>
      </c>
      <c r="L103" t="s">
        <v>450</v>
      </c>
      <c r="M103" s="90" t="str">
        <f t="shared" si="3"/>
        <v>View on Google Map</v>
      </c>
    </row>
    <row r="104" spans="1:13" ht="12.75">
      <c r="A104">
        <v>301</v>
      </c>
      <c r="B104" t="s">
        <v>521</v>
      </c>
      <c r="C104" t="str">
        <f t="shared" si="2"/>
        <v>Arctic LTER Site number 301</v>
      </c>
      <c r="D104">
        <v>69.5237</v>
      </c>
      <c r="E104">
        <v>-150.5527</v>
      </c>
      <c r="F104">
        <v>107</v>
      </c>
      <c r="G104" t="s">
        <v>372</v>
      </c>
      <c r="H104" t="s">
        <v>523</v>
      </c>
      <c r="J104" t="s">
        <v>387</v>
      </c>
      <c r="L104" t="s">
        <v>452</v>
      </c>
      <c r="M104" s="90" t="str">
        <f t="shared" si="3"/>
        <v>View on Google Map</v>
      </c>
    </row>
    <row r="105" spans="1:13" ht="12.75">
      <c r="A105">
        <v>216</v>
      </c>
      <c r="B105" t="s">
        <v>524</v>
      </c>
      <c r="C105" t="str">
        <f t="shared" si="2"/>
        <v>Arctic LTER Site number 216</v>
      </c>
      <c r="D105">
        <v>69.88333333333334</v>
      </c>
      <c r="E105">
        <v>-148.63333333333333</v>
      </c>
      <c r="F105">
        <v>118.90243902439025</v>
      </c>
      <c r="G105" t="s">
        <v>372</v>
      </c>
      <c r="H105" t="s">
        <v>525</v>
      </c>
      <c r="J105" t="s">
        <v>387</v>
      </c>
      <c r="L105" t="s">
        <v>450</v>
      </c>
      <c r="M105" s="90" t="str">
        <f t="shared" si="3"/>
        <v>View on Google Map</v>
      </c>
    </row>
    <row r="106" spans="1:13" ht="12.75">
      <c r="A106">
        <v>302</v>
      </c>
      <c r="B106" t="s">
        <v>524</v>
      </c>
      <c r="C106" t="str">
        <f t="shared" si="2"/>
        <v>Arctic LTER Site number 302</v>
      </c>
      <c r="D106">
        <v>69.5237</v>
      </c>
      <c r="E106">
        <v>-150.5527</v>
      </c>
      <c r="F106">
        <v>107</v>
      </c>
      <c r="G106" t="s">
        <v>372</v>
      </c>
      <c r="H106" t="s">
        <v>526</v>
      </c>
      <c r="J106" t="s">
        <v>387</v>
      </c>
      <c r="L106" t="s">
        <v>452</v>
      </c>
      <c r="M106" s="90" t="str">
        <f t="shared" si="3"/>
        <v>View on Google Map</v>
      </c>
    </row>
    <row r="107" spans="1:13" ht="12.75">
      <c r="A107">
        <v>217</v>
      </c>
      <c r="B107" t="s">
        <v>527</v>
      </c>
      <c r="C107" t="str">
        <f>"Arctic LTER Site number "&amp;A107</f>
        <v>Arctic LTER Site number 217</v>
      </c>
      <c r="D107">
        <v>69.7</v>
      </c>
      <c r="E107">
        <v>-148.48333333333332</v>
      </c>
      <c r="F107">
        <v>125</v>
      </c>
      <c r="G107" t="s">
        <v>372</v>
      </c>
      <c r="H107" t="s">
        <v>528</v>
      </c>
      <c r="J107" t="s">
        <v>387</v>
      </c>
      <c r="L107" t="s">
        <v>450</v>
      </c>
      <c r="M107" s="90" t="str">
        <f t="shared" si="3"/>
        <v>View on Google Map</v>
      </c>
    </row>
    <row r="108" spans="1:13" ht="12.75">
      <c r="A108">
        <v>303</v>
      </c>
      <c r="B108" t="s">
        <v>527</v>
      </c>
      <c r="C108" t="str">
        <f>"Arctic LTER Site number "&amp;A108</f>
        <v>Arctic LTER Site number 303</v>
      </c>
      <c r="D108">
        <v>69.6104</v>
      </c>
      <c r="E108">
        <v>-148.82113333333334</v>
      </c>
      <c r="F108">
        <v>107</v>
      </c>
      <c r="G108" t="s">
        <v>372</v>
      </c>
      <c r="H108" t="s">
        <v>529</v>
      </c>
      <c r="J108" t="s">
        <v>387</v>
      </c>
      <c r="L108" t="s">
        <v>452</v>
      </c>
      <c r="M108" s="90" t="str">
        <f t="shared" si="3"/>
        <v>View on Google Map</v>
      </c>
    </row>
    <row r="109" spans="1:13" ht="12.75">
      <c r="A109">
        <v>218</v>
      </c>
      <c r="B109" t="s">
        <v>530</v>
      </c>
      <c r="C109" t="str">
        <f>"Arctic LTER Site number "&amp;A109</f>
        <v>Arctic LTER Site number 218</v>
      </c>
      <c r="D109">
        <v>69.7</v>
      </c>
      <c r="E109">
        <v>-148.48333333333332</v>
      </c>
      <c r="F109">
        <v>125</v>
      </c>
      <c r="G109" t="s">
        <v>372</v>
      </c>
      <c r="H109" t="s">
        <v>531</v>
      </c>
      <c r="J109" t="s">
        <v>387</v>
      </c>
      <c r="L109" t="s">
        <v>450</v>
      </c>
      <c r="M109" s="90" t="str">
        <f t="shared" si="3"/>
        <v>View on Google Map</v>
      </c>
    </row>
    <row r="110" spans="1:13" ht="12.75">
      <c r="A110">
        <v>304</v>
      </c>
      <c r="B110" t="s">
        <v>530</v>
      </c>
      <c r="C110" t="str">
        <f>"Arctic LTER Site number "&amp;A110</f>
        <v>Arctic LTER Site number 304</v>
      </c>
      <c r="D110">
        <v>69.6104</v>
      </c>
      <c r="E110">
        <v>-148.82113333333334</v>
      </c>
      <c r="F110">
        <v>107</v>
      </c>
      <c r="G110" t="s">
        <v>372</v>
      </c>
      <c r="H110" t="s">
        <v>532</v>
      </c>
      <c r="J110" t="s">
        <v>387</v>
      </c>
      <c r="L110" t="s">
        <v>452</v>
      </c>
      <c r="M110" s="90" t="str">
        <f t="shared" si="3"/>
        <v>View on Google Map</v>
      </c>
    </row>
    <row r="111" spans="1:13" ht="12.75">
      <c r="A111">
        <v>232</v>
      </c>
      <c r="B111" t="s">
        <v>533</v>
      </c>
      <c r="C111" t="str">
        <f>"Arctic LTER Site number "&amp;A111</f>
        <v>Arctic LTER Site number 232</v>
      </c>
      <c r="D111">
        <v>69.26666666666667</v>
      </c>
      <c r="E111">
        <v>-148.46666666666667</v>
      </c>
      <c r="F111">
        <v>338.719512195122</v>
      </c>
      <c r="G111" t="s">
        <v>372</v>
      </c>
      <c r="H111" t="s">
        <v>534</v>
      </c>
      <c r="J111" t="s">
        <v>387</v>
      </c>
      <c r="L111" t="s">
        <v>450</v>
      </c>
      <c r="M111" s="90" t="str">
        <f t="shared" si="3"/>
        <v>View on Google Map</v>
      </c>
    </row>
    <row r="112" spans="1:13" ht="12.75">
      <c r="A112">
        <v>239</v>
      </c>
      <c r="B112" t="s">
        <v>535</v>
      </c>
      <c r="C112" t="s">
        <v>536</v>
      </c>
      <c r="G112" t="s">
        <v>372</v>
      </c>
      <c r="J112" t="s">
        <v>387</v>
      </c>
      <c r="L112" t="s">
        <v>537</v>
      </c>
      <c r="M112" s="90" t="str">
        <f t="shared" si="3"/>
        <v>View on Google Map</v>
      </c>
    </row>
    <row r="113" spans="1:13" ht="12.75">
      <c r="A113">
        <v>144</v>
      </c>
      <c r="B113" t="s">
        <v>538</v>
      </c>
      <c r="C113" t="s">
        <v>539</v>
      </c>
      <c r="D113">
        <v>68.63333333333334</v>
      </c>
      <c r="E113">
        <v>-149.6</v>
      </c>
      <c r="F113">
        <v>719</v>
      </c>
      <c r="G113" t="s">
        <v>372</v>
      </c>
      <c r="J113" t="s">
        <v>387</v>
      </c>
      <c r="L113" t="s">
        <v>388</v>
      </c>
      <c r="M113" s="90" t="str">
        <f t="shared" si="3"/>
        <v>View on Google Map</v>
      </c>
    </row>
    <row r="114" spans="1:13" ht="12.75">
      <c r="A114">
        <v>401</v>
      </c>
      <c r="B114" t="s">
        <v>540</v>
      </c>
      <c r="C114" t="str">
        <f>"Arctic LTER Site number "&amp;A114</f>
        <v>Arctic LTER Site number 401</v>
      </c>
      <c r="G114" t="s">
        <v>372</v>
      </c>
      <c r="J114" t="s">
        <v>387</v>
      </c>
      <c r="L114" t="s">
        <v>541</v>
      </c>
      <c r="M114" s="90" t="str">
        <f t="shared" si="3"/>
        <v>View on Google Map</v>
      </c>
    </row>
    <row r="115" spans="1:13" ht="12.75">
      <c r="A115">
        <v>403</v>
      </c>
      <c r="B115" t="s">
        <v>542</v>
      </c>
      <c r="C115" t="str">
        <f>"Arctic LTER Site number "&amp;A115</f>
        <v>Arctic LTER Site number 403</v>
      </c>
      <c r="G115" t="s">
        <v>372</v>
      </c>
      <c r="J115" t="s">
        <v>387</v>
      </c>
      <c r="L115" t="s">
        <v>543</v>
      </c>
      <c r="M115" s="90" t="str">
        <f t="shared" si="3"/>
        <v>View on Google Map</v>
      </c>
    </row>
    <row r="116" spans="1:13" ht="12.75">
      <c r="A116">
        <v>403</v>
      </c>
      <c r="B116" t="s">
        <v>542</v>
      </c>
      <c r="C116" t="str">
        <f>"Arctic LTER Site number "&amp;A116</f>
        <v>Arctic LTER Site number 403</v>
      </c>
      <c r="G116" t="s">
        <v>372</v>
      </c>
      <c r="J116" t="s">
        <v>387</v>
      </c>
      <c r="L116" t="s">
        <v>543</v>
      </c>
      <c r="M116" s="90" t="str">
        <f t="shared" si="3"/>
        <v>View on Google Map</v>
      </c>
    </row>
    <row r="117" spans="1:13" ht="12.75">
      <c r="A117">
        <v>1209</v>
      </c>
      <c r="B117" t="s">
        <v>544</v>
      </c>
      <c r="C117" t="s">
        <v>545</v>
      </c>
      <c r="D117">
        <v>68.93442</v>
      </c>
      <c r="E117">
        <v>-150.21242</v>
      </c>
      <c r="G117" t="s">
        <v>362</v>
      </c>
      <c r="J117" t="s">
        <v>368</v>
      </c>
      <c r="L117" t="s">
        <v>369</v>
      </c>
      <c r="M117" s="90" t="str">
        <f t="shared" si="3"/>
        <v>View on Google Map</v>
      </c>
    </row>
    <row r="118" spans="1:13" ht="12.75">
      <c r="A118">
        <v>482</v>
      </c>
      <c r="B118" t="s">
        <v>546</v>
      </c>
      <c r="C118" t="str">
        <f>"Arctic LTER Site number "&amp;A118</f>
        <v>Arctic LTER Site number 482</v>
      </c>
      <c r="D118">
        <v>68.951483333</v>
      </c>
      <c r="E118">
        <v>-150.194333333</v>
      </c>
      <c r="F118">
        <v>399</v>
      </c>
      <c r="G118" t="s">
        <v>372</v>
      </c>
      <c r="J118" t="s">
        <v>422</v>
      </c>
      <c r="L118" t="s">
        <v>369</v>
      </c>
      <c r="M118" s="90" t="str">
        <f t="shared" si="3"/>
        <v>View on Google Map</v>
      </c>
    </row>
    <row r="119" spans="1:13" ht="12.75">
      <c r="A119">
        <v>483</v>
      </c>
      <c r="B119" t="s">
        <v>547</v>
      </c>
      <c r="C119" t="str">
        <f>"Arctic LTER Site number "&amp;A119</f>
        <v>Arctic LTER Site number 483</v>
      </c>
      <c r="D119">
        <v>68.950783333</v>
      </c>
      <c r="E119">
        <v>-150.19835</v>
      </c>
      <c r="F119">
        <v>399</v>
      </c>
      <c r="G119" t="s">
        <v>386</v>
      </c>
      <c r="H119" t="s">
        <v>548</v>
      </c>
      <c r="J119" t="s">
        <v>422</v>
      </c>
      <c r="L119" t="s">
        <v>369</v>
      </c>
      <c r="M119" s="90" t="str">
        <f t="shared" si="3"/>
        <v>View on Google Map</v>
      </c>
    </row>
    <row r="120" spans="1:13" ht="12.75">
      <c r="A120">
        <v>484</v>
      </c>
      <c r="B120" t="s">
        <v>549</v>
      </c>
      <c r="C120" t="str">
        <f>"Arctic LTER Site number "&amp;A120</f>
        <v>Arctic LTER Site number 484</v>
      </c>
      <c r="D120">
        <v>68.95755</v>
      </c>
      <c r="E120">
        <v>-150.200916667</v>
      </c>
      <c r="F120">
        <v>399</v>
      </c>
      <c r="G120" t="s">
        <v>372</v>
      </c>
      <c r="H120" t="s">
        <v>550</v>
      </c>
      <c r="I120" t="s">
        <v>551</v>
      </c>
      <c r="J120" t="s">
        <v>422</v>
      </c>
      <c r="L120" t="s">
        <v>369</v>
      </c>
      <c r="M120" s="90" t="str">
        <f t="shared" si="3"/>
        <v>View on Google Map</v>
      </c>
    </row>
    <row r="121" spans="1:13" ht="12.75">
      <c r="A121">
        <v>485</v>
      </c>
      <c r="B121" t="s">
        <v>552</v>
      </c>
      <c r="C121" t="str">
        <f>"Arctic LTER Site number "&amp;A121</f>
        <v>Arctic LTER Site number 485</v>
      </c>
      <c r="D121">
        <v>68.95675</v>
      </c>
      <c r="E121">
        <v>-150.197008333</v>
      </c>
      <c r="F121">
        <v>399</v>
      </c>
      <c r="G121" t="s">
        <v>372</v>
      </c>
      <c r="H121" t="s">
        <v>553</v>
      </c>
      <c r="J121" t="s">
        <v>422</v>
      </c>
      <c r="L121" t="s">
        <v>369</v>
      </c>
      <c r="M121" s="90" t="str">
        <f t="shared" si="3"/>
        <v>View on Google Map</v>
      </c>
    </row>
    <row r="122" spans="1:13" ht="12.75">
      <c r="A122">
        <v>514</v>
      </c>
      <c r="B122" t="s">
        <v>554</v>
      </c>
      <c r="C122" t="s">
        <v>371</v>
      </c>
      <c r="D122">
        <v>68.41813</v>
      </c>
      <c r="E122">
        <v>-151.58454</v>
      </c>
      <c r="F122">
        <v>876</v>
      </c>
      <c r="G122" t="s">
        <v>372</v>
      </c>
      <c r="J122" t="s">
        <v>373</v>
      </c>
      <c r="L122" t="s">
        <v>374</v>
      </c>
      <c r="M122" s="90" t="str">
        <f t="shared" si="3"/>
        <v>View on Google Map</v>
      </c>
    </row>
    <row r="123" spans="1:13" ht="12.75">
      <c r="A123">
        <v>400</v>
      </c>
      <c r="B123" t="s">
        <v>555</v>
      </c>
      <c r="C123" t="str">
        <f aca="true" t="shared" si="4" ref="C123:C135">"Arctic LTER Site number "&amp;A123</f>
        <v>Arctic LTER Site number 400</v>
      </c>
      <c r="G123" t="s">
        <v>372</v>
      </c>
      <c r="J123" t="s">
        <v>387</v>
      </c>
      <c r="L123" t="s">
        <v>541</v>
      </c>
      <c r="M123" s="90" t="str">
        <f t="shared" si="3"/>
        <v>View on Google Map</v>
      </c>
    </row>
    <row r="124" spans="1:13" ht="12.75">
      <c r="A124">
        <v>137</v>
      </c>
      <c r="B124" t="s">
        <v>556</v>
      </c>
      <c r="C124" t="str">
        <f t="shared" si="4"/>
        <v>Arctic LTER Site number 137</v>
      </c>
      <c r="D124">
        <v>70.3</v>
      </c>
      <c r="E124">
        <v>-148.28333333333333</v>
      </c>
      <c r="F124">
        <v>6</v>
      </c>
      <c r="G124" t="s">
        <v>372</v>
      </c>
      <c r="H124" t="s">
        <v>557</v>
      </c>
      <c r="J124" t="s">
        <v>387</v>
      </c>
      <c r="L124" t="s">
        <v>388</v>
      </c>
      <c r="M124" s="90" t="str">
        <f t="shared" si="3"/>
        <v>View on Google Map</v>
      </c>
    </row>
    <row r="125" spans="1:13" ht="12.75">
      <c r="A125">
        <v>146</v>
      </c>
      <c r="B125" t="s">
        <v>558</v>
      </c>
      <c r="C125" t="str">
        <f t="shared" si="4"/>
        <v>Arctic LTER Site number 146</v>
      </c>
      <c r="D125">
        <v>68.6261956028</v>
      </c>
      <c r="E125">
        <v>-149.555347706</v>
      </c>
      <c r="F125">
        <v>762</v>
      </c>
      <c r="G125" t="s">
        <v>372</v>
      </c>
      <c r="H125" t="s">
        <v>559</v>
      </c>
      <c r="I125" t="s">
        <v>560</v>
      </c>
      <c r="J125" t="s">
        <v>387</v>
      </c>
      <c r="M125" s="90" t="str">
        <f t="shared" si="3"/>
        <v>View on Google Map</v>
      </c>
    </row>
    <row r="126" spans="1:13" ht="12.75">
      <c r="A126">
        <v>18</v>
      </c>
      <c r="B126" t="s">
        <v>561</v>
      </c>
      <c r="C126" t="str">
        <f t="shared" si="4"/>
        <v>Arctic LTER Site number 18</v>
      </c>
      <c r="F126">
        <v>762</v>
      </c>
      <c r="G126" t="s">
        <v>386</v>
      </c>
      <c r="H126" t="s">
        <v>562</v>
      </c>
      <c r="I126" t="s">
        <v>563</v>
      </c>
      <c r="J126" t="s">
        <v>387</v>
      </c>
      <c r="M126" s="90" t="str">
        <f t="shared" si="3"/>
        <v>View on Google Map</v>
      </c>
    </row>
    <row r="127" spans="1:13" ht="12.75">
      <c r="A127">
        <v>310</v>
      </c>
      <c r="B127" t="s">
        <v>564</v>
      </c>
      <c r="C127" t="str">
        <f t="shared" si="4"/>
        <v>Arctic LTER Site number 310</v>
      </c>
      <c r="D127">
        <v>68.6228949471</v>
      </c>
      <c r="E127">
        <v>-149.54328384</v>
      </c>
      <c r="G127" t="s">
        <v>372</v>
      </c>
      <c r="H127" t="s">
        <v>565</v>
      </c>
      <c r="I127" t="s">
        <v>566</v>
      </c>
      <c r="J127" t="s">
        <v>387</v>
      </c>
      <c r="M127" s="90" t="str">
        <f t="shared" si="3"/>
        <v>View on Google Map</v>
      </c>
    </row>
    <row r="128" spans="1:13" ht="12.75">
      <c r="A128">
        <v>311</v>
      </c>
      <c r="B128" t="s">
        <v>567</v>
      </c>
      <c r="C128" t="str">
        <f t="shared" si="4"/>
        <v>Arctic LTER Site number 311</v>
      </c>
      <c r="D128">
        <v>68.623910829</v>
      </c>
      <c r="E128">
        <v>-149.53118564</v>
      </c>
      <c r="G128" t="s">
        <v>372</v>
      </c>
      <c r="H128" t="s">
        <v>568</v>
      </c>
      <c r="I128" t="s">
        <v>569</v>
      </c>
      <c r="J128" t="s">
        <v>387</v>
      </c>
      <c r="M128" s="90" t="str">
        <f t="shared" si="3"/>
        <v>View on Google Map</v>
      </c>
    </row>
    <row r="129" spans="1:13" ht="12.75">
      <c r="A129">
        <v>312</v>
      </c>
      <c r="B129" t="s">
        <v>570</v>
      </c>
      <c r="C129" t="str">
        <f t="shared" si="4"/>
        <v>Arctic LTER Site number 312</v>
      </c>
      <c r="D129">
        <v>68.6277698106</v>
      </c>
      <c r="E129">
        <v>-149.497737003</v>
      </c>
      <c r="G129" t="s">
        <v>372</v>
      </c>
      <c r="H129" t="s">
        <v>571</v>
      </c>
      <c r="I129" t="s">
        <v>572</v>
      </c>
      <c r="J129" t="s">
        <v>387</v>
      </c>
      <c r="M129" s="90" t="str">
        <f t="shared" si="3"/>
        <v>View on Google Map</v>
      </c>
    </row>
    <row r="130" spans="1:13" ht="12.75">
      <c r="A130">
        <v>145</v>
      </c>
      <c r="B130" t="s">
        <v>573</v>
      </c>
      <c r="C130" t="str">
        <f t="shared" si="4"/>
        <v>Arctic LTER Site number 145</v>
      </c>
      <c r="D130">
        <v>68.642611</v>
      </c>
      <c r="E130">
        <v>-149.458079</v>
      </c>
      <c r="F130">
        <v>800</v>
      </c>
      <c r="G130" t="s">
        <v>372</v>
      </c>
      <c r="H130" t="s">
        <v>574</v>
      </c>
      <c r="I130" t="s">
        <v>575</v>
      </c>
      <c r="J130" t="s">
        <v>387</v>
      </c>
      <c r="M130" s="90" t="str">
        <f t="shared" si="3"/>
        <v>View on Google Map</v>
      </c>
    </row>
    <row r="131" spans="1:13" ht="12.75">
      <c r="A131">
        <v>399</v>
      </c>
      <c r="B131" t="s">
        <v>576</v>
      </c>
      <c r="C131" t="str">
        <f t="shared" si="4"/>
        <v>Arctic LTER Site number 399</v>
      </c>
      <c r="D131">
        <v>68.6434270583</v>
      </c>
      <c r="E131">
        <v>-149.440564592</v>
      </c>
      <c r="F131">
        <v>792</v>
      </c>
      <c r="G131" t="s">
        <v>372</v>
      </c>
      <c r="H131" t="s">
        <v>577</v>
      </c>
      <c r="I131" t="s">
        <v>578</v>
      </c>
      <c r="J131" t="s">
        <v>387</v>
      </c>
      <c r="M131" s="90" t="str">
        <f aca="true" t="shared" si="5" ref="M131:M194">HYPERLINK("http://maps.google.com/maps?q="&amp;D131&amp;","&amp;E131,"View on Google Map")</f>
        <v>View on Google Map</v>
      </c>
    </row>
    <row r="132" spans="1:13" ht="12.75">
      <c r="A132">
        <v>1605</v>
      </c>
      <c r="B132" t="s">
        <v>579</v>
      </c>
      <c r="C132" t="str">
        <f t="shared" si="4"/>
        <v>Arctic LTER Site number 1605</v>
      </c>
      <c r="G132" t="s">
        <v>386</v>
      </c>
      <c r="H132" t="s">
        <v>580</v>
      </c>
      <c r="I132" t="s">
        <v>581</v>
      </c>
      <c r="J132" t="s">
        <v>387</v>
      </c>
      <c r="M132" s="90" t="str">
        <f t="shared" si="5"/>
        <v>View on Google Map</v>
      </c>
    </row>
    <row r="133" spans="1:13" ht="12.75">
      <c r="A133">
        <v>1606</v>
      </c>
      <c r="B133" t="s">
        <v>582</v>
      </c>
      <c r="C133" t="str">
        <f t="shared" si="4"/>
        <v>Arctic LTER Site number 1606</v>
      </c>
      <c r="G133" t="s">
        <v>386</v>
      </c>
      <c r="H133" t="s">
        <v>583</v>
      </c>
      <c r="I133" t="s">
        <v>584</v>
      </c>
      <c r="J133" t="s">
        <v>387</v>
      </c>
      <c r="M133" s="90" t="str">
        <f t="shared" si="5"/>
        <v>View on Google Map</v>
      </c>
    </row>
    <row r="134" spans="1:13" ht="12.75">
      <c r="A134">
        <v>1604</v>
      </c>
      <c r="B134" t="s">
        <v>585</v>
      </c>
      <c r="C134" t="str">
        <f t="shared" si="4"/>
        <v>Arctic LTER Site number 1604</v>
      </c>
      <c r="G134" t="s">
        <v>386</v>
      </c>
      <c r="H134" t="s">
        <v>586</v>
      </c>
      <c r="I134" t="s">
        <v>587</v>
      </c>
      <c r="J134" t="s">
        <v>387</v>
      </c>
      <c r="M134" s="90" t="str">
        <f t="shared" si="5"/>
        <v>View on Google Map</v>
      </c>
    </row>
    <row r="135" spans="1:13" ht="12.75">
      <c r="A135">
        <v>24</v>
      </c>
      <c r="B135" t="s">
        <v>588</v>
      </c>
      <c r="C135" t="str">
        <f t="shared" si="4"/>
        <v>Arctic LTER Site number 24</v>
      </c>
      <c r="G135" t="s">
        <v>386</v>
      </c>
      <c r="J135" t="s">
        <v>387</v>
      </c>
      <c r="M135" s="90" t="str">
        <f t="shared" si="5"/>
        <v>View on Google Map</v>
      </c>
    </row>
    <row r="136" spans="1:13" ht="12.75">
      <c r="A136">
        <v>143</v>
      </c>
      <c r="B136" t="s">
        <v>589</v>
      </c>
      <c r="C136" t="s">
        <v>590</v>
      </c>
      <c r="D136">
        <v>68.65</v>
      </c>
      <c r="E136">
        <v>-148.5</v>
      </c>
      <c r="F136">
        <v>525</v>
      </c>
      <c r="G136" t="s">
        <v>372</v>
      </c>
      <c r="J136" t="s">
        <v>387</v>
      </c>
      <c r="L136" t="s">
        <v>388</v>
      </c>
      <c r="M136" s="90" t="str">
        <f t="shared" si="5"/>
        <v>View on Google Map</v>
      </c>
    </row>
    <row r="137" spans="1:13" ht="12.75">
      <c r="A137">
        <v>464</v>
      </c>
      <c r="B137" t="s">
        <v>591</v>
      </c>
      <c r="C137" t="str">
        <f aca="true" t="shared" si="6" ref="C137:C165">"Arctic LTER Site number "&amp;A137</f>
        <v>Arctic LTER Site number 464</v>
      </c>
      <c r="D137">
        <v>68.79372</v>
      </c>
      <c r="E137">
        <v>-149.47561</v>
      </c>
      <c r="F137">
        <v>702</v>
      </c>
      <c r="G137" t="s">
        <v>372</v>
      </c>
      <c r="J137" t="s">
        <v>373</v>
      </c>
      <c r="M137" s="90" t="str">
        <f t="shared" si="5"/>
        <v>View on Google Map</v>
      </c>
    </row>
    <row r="138" spans="1:13" ht="12.75">
      <c r="A138">
        <v>465</v>
      </c>
      <c r="B138" t="s">
        <v>592</v>
      </c>
      <c r="C138" t="str">
        <f t="shared" si="6"/>
        <v>Arctic LTER Site number 465</v>
      </c>
      <c r="D138">
        <v>68.79622</v>
      </c>
      <c r="E138">
        <v>-149.48222</v>
      </c>
      <c r="F138">
        <v>698</v>
      </c>
      <c r="G138" t="s">
        <v>372</v>
      </c>
      <c r="J138" t="s">
        <v>373</v>
      </c>
      <c r="M138" s="90" t="str">
        <f t="shared" si="5"/>
        <v>View on Google Map</v>
      </c>
    </row>
    <row r="139" spans="1:13" ht="12.75">
      <c r="A139">
        <v>466</v>
      </c>
      <c r="B139" t="s">
        <v>593</v>
      </c>
      <c r="C139" t="str">
        <f t="shared" si="6"/>
        <v>Arctic LTER Site number 466</v>
      </c>
      <c r="D139">
        <v>68.79825</v>
      </c>
      <c r="E139">
        <v>-149.47832</v>
      </c>
      <c r="F139">
        <v>697</v>
      </c>
      <c r="G139" t="s">
        <v>372</v>
      </c>
      <c r="J139" t="s">
        <v>373</v>
      </c>
      <c r="M139" s="90" t="str">
        <f t="shared" si="5"/>
        <v>View on Google Map</v>
      </c>
    </row>
    <row r="140" spans="1:13" ht="12.75">
      <c r="A140">
        <v>467</v>
      </c>
      <c r="B140" t="s">
        <v>594</v>
      </c>
      <c r="C140" t="str">
        <f t="shared" si="6"/>
        <v>Arctic LTER Site number 467</v>
      </c>
      <c r="D140">
        <v>68.79466</v>
      </c>
      <c r="E140">
        <v>-149.46985</v>
      </c>
      <c r="F140">
        <v>702</v>
      </c>
      <c r="G140" t="s">
        <v>372</v>
      </c>
      <c r="J140" t="s">
        <v>373</v>
      </c>
      <c r="M140" s="90" t="str">
        <f t="shared" si="5"/>
        <v>View on Google Map</v>
      </c>
    </row>
    <row r="141" spans="1:13" ht="12.75">
      <c r="A141">
        <v>468</v>
      </c>
      <c r="B141" t="s">
        <v>595</v>
      </c>
      <c r="C141" t="str">
        <f t="shared" si="6"/>
        <v>Arctic LTER Site number 468</v>
      </c>
      <c r="D141">
        <v>68.79767</v>
      </c>
      <c r="E141">
        <v>-149.46574</v>
      </c>
      <c r="F141">
        <v>692</v>
      </c>
      <c r="G141" t="s">
        <v>372</v>
      </c>
      <c r="J141" t="s">
        <v>373</v>
      </c>
      <c r="M141" s="90" t="str">
        <f t="shared" si="5"/>
        <v>View on Google Map</v>
      </c>
    </row>
    <row r="142" spans="1:13" ht="12.75">
      <c r="A142">
        <v>469</v>
      </c>
      <c r="B142" t="s">
        <v>596</v>
      </c>
      <c r="C142" t="str">
        <f t="shared" si="6"/>
        <v>Arctic LTER Site number 469</v>
      </c>
      <c r="D142">
        <v>68.80239</v>
      </c>
      <c r="E142">
        <v>-149.46473</v>
      </c>
      <c r="F142">
        <v>683</v>
      </c>
      <c r="G142" t="s">
        <v>372</v>
      </c>
      <c r="J142" t="s">
        <v>373</v>
      </c>
      <c r="M142" s="90" t="str">
        <f t="shared" si="5"/>
        <v>View on Google Map</v>
      </c>
    </row>
    <row r="143" spans="1:13" ht="12.75">
      <c r="A143">
        <v>406</v>
      </c>
      <c r="B143" t="s">
        <v>597</v>
      </c>
      <c r="C143" t="str">
        <f t="shared" si="6"/>
        <v>Arctic LTER Site number 406</v>
      </c>
      <c r="G143" t="s">
        <v>372</v>
      </c>
      <c r="J143" t="s">
        <v>387</v>
      </c>
      <c r="L143" t="s">
        <v>543</v>
      </c>
      <c r="M143" s="90" t="str">
        <f t="shared" si="5"/>
        <v>View on Google Map</v>
      </c>
    </row>
    <row r="144" spans="1:13" ht="12.75">
      <c r="A144">
        <v>407</v>
      </c>
      <c r="B144" t="s">
        <v>598</v>
      </c>
      <c r="C144" t="str">
        <f t="shared" si="6"/>
        <v>Arctic LTER Site number 407</v>
      </c>
      <c r="G144" t="s">
        <v>372</v>
      </c>
      <c r="J144" t="s">
        <v>387</v>
      </c>
      <c r="L144" t="s">
        <v>543</v>
      </c>
      <c r="M144" s="90" t="str">
        <f t="shared" si="5"/>
        <v>View on Google Map</v>
      </c>
    </row>
    <row r="145" spans="1:13" ht="12.75">
      <c r="A145">
        <v>164</v>
      </c>
      <c r="B145" t="s">
        <v>599</v>
      </c>
      <c r="C145" t="str">
        <f t="shared" si="6"/>
        <v>Arctic LTER Site number 164</v>
      </c>
      <c r="D145">
        <v>68.68333333333334</v>
      </c>
      <c r="E145">
        <v>-149.076666666667</v>
      </c>
      <c r="F145">
        <v>770</v>
      </c>
      <c r="G145" t="s">
        <v>372</v>
      </c>
      <c r="H145" t="s">
        <v>600</v>
      </c>
      <c r="I145" t="s">
        <v>601</v>
      </c>
      <c r="J145" t="s">
        <v>387</v>
      </c>
      <c r="K145">
        <v>274</v>
      </c>
      <c r="M145" s="90" t="str">
        <f t="shared" si="5"/>
        <v>View on Google Map</v>
      </c>
    </row>
    <row r="146" spans="1:13" ht="12.75">
      <c r="A146">
        <v>165</v>
      </c>
      <c r="B146" t="s">
        <v>602</v>
      </c>
      <c r="C146" t="str">
        <f t="shared" si="6"/>
        <v>Arctic LTER Site number 165</v>
      </c>
      <c r="D146">
        <v>68.68333333333334</v>
      </c>
      <c r="E146">
        <v>-149.1</v>
      </c>
      <c r="F146">
        <v>785</v>
      </c>
      <c r="G146" t="s">
        <v>372</v>
      </c>
      <c r="H146" t="s">
        <v>603</v>
      </c>
      <c r="I146" t="s">
        <v>604</v>
      </c>
      <c r="J146" t="s">
        <v>387</v>
      </c>
      <c r="K146">
        <v>275</v>
      </c>
      <c r="M146" s="90" t="str">
        <f t="shared" si="5"/>
        <v>View on Google Map</v>
      </c>
    </row>
    <row r="147" spans="1:13" ht="12.75">
      <c r="A147">
        <v>166</v>
      </c>
      <c r="B147" t="s">
        <v>605</v>
      </c>
      <c r="C147" t="str">
        <f t="shared" si="6"/>
        <v>Arctic LTER Site number 166</v>
      </c>
      <c r="D147">
        <v>68.66666666666667</v>
      </c>
      <c r="E147">
        <v>-149.1</v>
      </c>
      <c r="F147">
        <v>792</v>
      </c>
      <c r="G147" t="s">
        <v>372</v>
      </c>
      <c r="H147" t="s">
        <v>606</v>
      </c>
      <c r="I147" t="s">
        <v>607</v>
      </c>
      <c r="J147" t="s">
        <v>387</v>
      </c>
      <c r="K147">
        <v>276</v>
      </c>
      <c r="M147" s="90" t="str">
        <f t="shared" si="5"/>
        <v>View on Google Map</v>
      </c>
    </row>
    <row r="148" spans="1:13" ht="12.75">
      <c r="A148">
        <v>167</v>
      </c>
      <c r="B148" t="s">
        <v>608</v>
      </c>
      <c r="C148" t="str">
        <f t="shared" si="6"/>
        <v>Arctic LTER Site number 167</v>
      </c>
      <c r="D148">
        <v>68.68</v>
      </c>
      <c r="E148">
        <v>-149.071666666667</v>
      </c>
      <c r="F148">
        <v>754</v>
      </c>
      <c r="G148" t="s">
        <v>372</v>
      </c>
      <c r="H148" t="s">
        <v>609</v>
      </c>
      <c r="I148" t="s">
        <v>610</v>
      </c>
      <c r="J148" t="s">
        <v>387</v>
      </c>
      <c r="M148" s="90" t="str">
        <f t="shared" si="5"/>
        <v>View on Google Map</v>
      </c>
    </row>
    <row r="149" spans="1:13" ht="12.75">
      <c r="A149">
        <v>168</v>
      </c>
      <c r="B149" t="s">
        <v>611</v>
      </c>
      <c r="C149" t="str">
        <f t="shared" si="6"/>
        <v>Arctic LTER Site number 168</v>
      </c>
      <c r="D149">
        <v>68.675</v>
      </c>
      <c r="E149">
        <v>-149.06</v>
      </c>
      <c r="G149" t="s">
        <v>372</v>
      </c>
      <c r="H149" t="s">
        <v>612</v>
      </c>
      <c r="I149" t="s">
        <v>613</v>
      </c>
      <c r="J149" t="s">
        <v>387</v>
      </c>
      <c r="M149" s="90" t="str">
        <f t="shared" si="5"/>
        <v>View on Google Map</v>
      </c>
    </row>
    <row r="150" spans="1:13" ht="12.75">
      <c r="A150">
        <v>124</v>
      </c>
      <c r="B150" t="s">
        <v>614</v>
      </c>
      <c r="C150" t="str">
        <f t="shared" si="6"/>
        <v>Arctic LTER Site number 124</v>
      </c>
      <c r="D150">
        <v>68.46666666666667</v>
      </c>
      <c r="E150">
        <v>-149.5</v>
      </c>
      <c r="F150">
        <v>802</v>
      </c>
      <c r="G150" t="s">
        <v>372</v>
      </c>
      <c r="H150" t="s">
        <v>615</v>
      </c>
      <c r="J150" t="s">
        <v>387</v>
      </c>
      <c r="L150" t="s">
        <v>388</v>
      </c>
      <c r="M150" s="90" t="str">
        <f t="shared" si="5"/>
        <v>View on Google Map</v>
      </c>
    </row>
    <row r="151" spans="1:13" ht="12.75">
      <c r="A151">
        <v>432</v>
      </c>
      <c r="B151" t="s">
        <v>616</v>
      </c>
      <c r="C151" t="str">
        <f t="shared" si="6"/>
        <v>Arctic LTER Site number 432</v>
      </c>
      <c r="F151">
        <v>800</v>
      </c>
      <c r="G151" t="s">
        <v>372</v>
      </c>
      <c r="H151" t="s">
        <v>617</v>
      </c>
      <c r="J151" t="s">
        <v>387</v>
      </c>
      <c r="L151" t="s">
        <v>618</v>
      </c>
      <c r="M151" s="90" t="str">
        <f t="shared" si="5"/>
        <v>View on Google Map</v>
      </c>
    </row>
    <row r="152" spans="1:13" ht="12.75">
      <c r="A152">
        <v>433</v>
      </c>
      <c r="B152" t="s">
        <v>619</v>
      </c>
      <c r="C152" t="str">
        <f t="shared" si="6"/>
        <v>Arctic LTER Site number 433</v>
      </c>
      <c r="F152">
        <v>800</v>
      </c>
      <c r="G152" t="s">
        <v>372</v>
      </c>
      <c r="H152" t="s">
        <v>620</v>
      </c>
      <c r="J152" t="s">
        <v>387</v>
      </c>
      <c r="L152" t="s">
        <v>618</v>
      </c>
      <c r="M152" s="90" t="str">
        <f t="shared" si="5"/>
        <v>View on Google Map</v>
      </c>
    </row>
    <row r="153" spans="1:13" ht="12.75">
      <c r="A153">
        <v>434</v>
      </c>
      <c r="B153" t="s">
        <v>621</v>
      </c>
      <c r="C153" t="str">
        <f t="shared" si="6"/>
        <v>Arctic LTER Site number 434</v>
      </c>
      <c r="F153">
        <v>801</v>
      </c>
      <c r="G153" t="s">
        <v>372</v>
      </c>
      <c r="H153" t="s">
        <v>622</v>
      </c>
      <c r="J153" t="s">
        <v>387</v>
      </c>
      <c r="L153" t="s">
        <v>618</v>
      </c>
      <c r="M153" s="90" t="str">
        <f t="shared" si="5"/>
        <v>View on Google Map</v>
      </c>
    </row>
    <row r="154" spans="1:13" ht="12.75">
      <c r="A154">
        <v>435</v>
      </c>
      <c r="B154" t="s">
        <v>623</v>
      </c>
      <c r="C154" t="str">
        <f t="shared" si="6"/>
        <v>Arctic LTER Site number 435</v>
      </c>
      <c r="F154">
        <v>802</v>
      </c>
      <c r="G154" t="s">
        <v>372</v>
      </c>
      <c r="H154" t="s">
        <v>624</v>
      </c>
      <c r="J154" t="s">
        <v>387</v>
      </c>
      <c r="L154" t="s">
        <v>618</v>
      </c>
      <c r="M154" s="90" t="str">
        <f t="shared" si="5"/>
        <v>View on Google Map</v>
      </c>
    </row>
    <row r="155" spans="1:13" ht="12.75">
      <c r="A155">
        <v>436</v>
      </c>
      <c r="B155" t="s">
        <v>625</v>
      </c>
      <c r="C155" t="str">
        <f t="shared" si="6"/>
        <v>Arctic LTER Site number 436</v>
      </c>
      <c r="F155">
        <v>803</v>
      </c>
      <c r="G155" t="s">
        <v>372</v>
      </c>
      <c r="H155" t="s">
        <v>626</v>
      </c>
      <c r="J155" t="s">
        <v>387</v>
      </c>
      <c r="L155" t="s">
        <v>618</v>
      </c>
      <c r="M155" s="90" t="str">
        <f t="shared" si="5"/>
        <v>View on Google Map</v>
      </c>
    </row>
    <row r="156" spans="1:13" ht="12.75">
      <c r="A156">
        <v>437</v>
      </c>
      <c r="B156" t="s">
        <v>627</v>
      </c>
      <c r="C156" t="str">
        <f t="shared" si="6"/>
        <v>Arctic LTER Site number 437</v>
      </c>
      <c r="F156">
        <v>804</v>
      </c>
      <c r="G156" t="s">
        <v>372</v>
      </c>
      <c r="H156" t="s">
        <v>628</v>
      </c>
      <c r="J156" t="s">
        <v>387</v>
      </c>
      <c r="L156" t="s">
        <v>618</v>
      </c>
      <c r="M156" s="90" t="str">
        <f t="shared" si="5"/>
        <v>View on Google Map</v>
      </c>
    </row>
    <row r="157" spans="1:13" ht="12.75">
      <c r="A157">
        <v>438</v>
      </c>
      <c r="B157" t="s">
        <v>629</v>
      </c>
      <c r="C157" t="str">
        <f t="shared" si="6"/>
        <v>Arctic LTER Site number 438</v>
      </c>
      <c r="F157">
        <v>805</v>
      </c>
      <c r="G157" t="s">
        <v>372</v>
      </c>
      <c r="H157" t="s">
        <v>630</v>
      </c>
      <c r="J157" t="s">
        <v>387</v>
      </c>
      <c r="L157" t="s">
        <v>618</v>
      </c>
      <c r="M157" s="90" t="str">
        <f t="shared" si="5"/>
        <v>View on Google Map</v>
      </c>
    </row>
    <row r="158" spans="1:13" ht="12.75">
      <c r="A158">
        <v>439</v>
      </c>
      <c r="B158" t="s">
        <v>631</v>
      </c>
      <c r="C158" t="str">
        <f t="shared" si="6"/>
        <v>Arctic LTER Site number 439</v>
      </c>
      <c r="F158">
        <v>807</v>
      </c>
      <c r="G158" t="s">
        <v>372</v>
      </c>
      <c r="H158" t="s">
        <v>632</v>
      </c>
      <c r="J158" t="s">
        <v>387</v>
      </c>
      <c r="L158" t="s">
        <v>618</v>
      </c>
      <c r="M158" s="90" t="str">
        <f t="shared" si="5"/>
        <v>View on Google Map</v>
      </c>
    </row>
    <row r="159" spans="1:13" ht="12.75">
      <c r="A159">
        <v>440</v>
      </c>
      <c r="B159" t="s">
        <v>633</v>
      </c>
      <c r="C159" t="str">
        <f t="shared" si="6"/>
        <v>Arctic LTER Site number 440</v>
      </c>
      <c r="F159">
        <v>805</v>
      </c>
      <c r="G159" t="s">
        <v>372</v>
      </c>
      <c r="H159" t="s">
        <v>634</v>
      </c>
      <c r="J159" t="s">
        <v>387</v>
      </c>
      <c r="L159" t="s">
        <v>618</v>
      </c>
      <c r="M159" s="90" t="str">
        <f t="shared" si="5"/>
        <v>View on Google Map</v>
      </c>
    </row>
    <row r="160" spans="1:13" ht="12.75">
      <c r="A160">
        <v>441</v>
      </c>
      <c r="B160" t="s">
        <v>635</v>
      </c>
      <c r="C160" t="str">
        <f t="shared" si="6"/>
        <v>Arctic LTER Site number 441</v>
      </c>
      <c r="F160">
        <v>805</v>
      </c>
      <c r="G160" t="s">
        <v>372</v>
      </c>
      <c r="H160" t="s">
        <v>636</v>
      </c>
      <c r="J160" t="s">
        <v>387</v>
      </c>
      <c r="L160" t="s">
        <v>618</v>
      </c>
      <c r="M160" s="90" t="str">
        <f t="shared" si="5"/>
        <v>View on Google Map</v>
      </c>
    </row>
    <row r="161" spans="1:13" ht="12.75">
      <c r="A161">
        <v>442</v>
      </c>
      <c r="B161" t="s">
        <v>637</v>
      </c>
      <c r="C161" t="str">
        <f t="shared" si="6"/>
        <v>Arctic LTER Site number 442</v>
      </c>
      <c r="F161">
        <v>805</v>
      </c>
      <c r="G161" t="s">
        <v>372</v>
      </c>
      <c r="H161" t="s">
        <v>638</v>
      </c>
      <c r="J161" t="s">
        <v>387</v>
      </c>
      <c r="L161" t="s">
        <v>618</v>
      </c>
      <c r="M161" s="90" t="str">
        <f t="shared" si="5"/>
        <v>View on Google Map</v>
      </c>
    </row>
    <row r="162" spans="1:13" ht="12.75">
      <c r="A162">
        <v>443</v>
      </c>
      <c r="B162" t="s">
        <v>639</v>
      </c>
      <c r="C162" t="str">
        <f t="shared" si="6"/>
        <v>Arctic LTER Site number 443</v>
      </c>
      <c r="F162">
        <v>812</v>
      </c>
      <c r="G162" t="s">
        <v>372</v>
      </c>
      <c r="H162" t="s">
        <v>640</v>
      </c>
      <c r="J162" t="s">
        <v>387</v>
      </c>
      <c r="L162" t="s">
        <v>618</v>
      </c>
      <c r="M162" s="90" t="str">
        <f t="shared" si="5"/>
        <v>View on Google Map</v>
      </c>
    </row>
    <row r="163" spans="1:13" ht="12.75">
      <c r="A163">
        <v>28</v>
      </c>
      <c r="B163" t="s">
        <v>641</v>
      </c>
      <c r="C163" t="str">
        <f t="shared" si="6"/>
        <v>Arctic LTER Site number 28</v>
      </c>
      <c r="F163">
        <v>1189</v>
      </c>
      <c r="G163" t="s">
        <v>386</v>
      </c>
      <c r="H163" t="s">
        <v>642</v>
      </c>
      <c r="J163" t="s">
        <v>387</v>
      </c>
      <c r="M163" s="90" t="str">
        <f t="shared" si="5"/>
        <v>View on Google Map</v>
      </c>
    </row>
    <row r="164" spans="1:13" ht="12.75">
      <c r="A164">
        <v>29</v>
      </c>
      <c r="B164" t="s">
        <v>643</v>
      </c>
      <c r="C164" t="str">
        <f t="shared" si="6"/>
        <v>Arctic LTER Site number 29</v>
      </c>
      <c r="F164">
        <v>1372</v>
      </c>
      <c r="G164" t="s">
        <v>386</v>
      </c>
      <c r="H164" t="s">
        <v>644</v>
      </c>
      <c r="J164" t="s">
        <v>387</v>
      </c>
      <c r="M164" s="90" t="str">
        <f t="shared" si="5"/>
        <v>View on Google Map</v>
      </c>
    </row>
    <row r="165" spans="1:13" ht="12.75">
      <c r="A165">
        <v>30</v>
      </c>
      <c r="B165" t="s">
        <v>645</v>
      </c>
      <c r="C165" t="str">
        <f t="shared" si="6"/>
        <v>Arctic LTER Site number 30</v>
      </c>
      <c r="F165">
        <v>1463</v>
      </c>
      <c r="G165" t="s">
        <v>386</v>
      </c>
      <c r="H165" t="s">
        <v>646</v>
      </c>
      <c r="J165" t="s">
        <v>387</v>
      </c>
      <c r="M165" s="90" t="str">
        <f t="shared" si="5"/>
        <v>View on Google Map</v>
      </c>
    </row>
    <row r="166" spans="1:13" ht="12.75">
      <c r="A166">
        <v>142</v>
      </c>
      <c r="B166" t="s">
        <v>647</v>
      </c>
      <c r="C166" t="s">
        <v>648</v>
      </c>
      <c r="D166">
        <v>68.53698</v>
      </c>
      <c r="E166">
        <v>-149.2374</v>
      </c>
      <c r="F166">
        <v>883</v>
      </c>
      <c r="G166" t="s">
        <v>372</v>
      </c>
      <c r="H166" t="s">
        <v>649</v>
      </c>
      <c r="I166" t="s">
        <v>650</v>
      </c>
      <c r="J166" t="s">
        <v>387</v>
      </c>
      <c r="L166" t="s">
        <v>388</v>
      </c>
      <c r="M166" s="90" t="str">
        <f t="shared" si="5"/>
        <v>View on Google Map</v>
      </c>
    </row>
    <row r="167" spans="1:14" ht="12.75">
      <c r="A167">
        <v>416</v>
      </c>
      <c r="B167" t="s">
        <v>651</v>
      </c>
      <c r="C167" t="s">
        <v>652</v>
      </c>
      <c r="D167">
        <v>68.4960799785</v>
      </c>
      <c r="E167">
        <v>-149.602155672</v>
      </c>
      <c r="F167">
        <v>938</v>
      </c>
      <c r="G167" t="s">
        <v>372</v>
      </c>
      <c r="H167" t="s">
        <v>653</v>
      </c>
      <c r="J167" t="s">
        <v>654</v>
      </c>
      <c r="L167" t="s">
        <v>655</v>
      </c>
      <c r="M167" s="90" t="str">
        <f t="shared" si="5"/>
        <v>View on Google Map</v>
      </c>
      <c r="N167">
        <f>VALUE(MID(B167,5,3))</f>
        <v>100</v>
      </c>
    </row>
    <row r="168" spans="1:14" ht="12.75">
      <c r="A168">
        <v>417</v>
      </c>
      <c r="B168" t="s">
        <v>656</v>
      </c>
      <c r="C168" t="s">
        <v>657</v>
      </c>
      <c r="D168">
        <v>68.4916419397</v>
      </c>
      <c r="E168">
        <v>-149.607439847</v>
      </c>
      <c r="F168">
        <v>937</v>
      </c>
      <c r="G168" t="s">
        <v>372</v>
      </c>
      <c r="H168" t="s">
        <v>658</v>
      </c>
      <c r="J168" t="s">
        <v>654</v>
      </c>
      <c r="L168" t="s">
        <v>655</v>
      </c>
      <c r="M168" s="90" t="str">
        <f t="shared" si="5"/>
        <v>View on Google Map</v>
      </c>
      <c r="N168">
        <f>VALUE(MID(B168,5,3))</f>
        <v>101</v>
      </c>
    </row>
    <row r="169" spans="1:14" ht="12.75">
      <c r="A169">
        <v>418</v>
      </c>
      <c r="B169" t="s">
        <v>659</v>
      </c>
      <c r="C169" t="s">
        <v>660</v>
      </c>
      <c r="D169">
        <v>68.4859715248</v>
      </c>
      <c r="E169">
        <v>-149.611957343</v>
      </c>
      <c r="F169">
        <v>936</v>
      </c>
      <c r="G169" t="s">
        <v>372</v>
      </c>
      <c r="J169" t="s">
        <v>654</v>
      </c>
      <c r="L169" t="s">
        <v>655</v>
      </c>
      <c r="M169" s="90" t="str">
        <f t="shared" si="5"/>
        <v>View on Google Map</v>
      </c>
      <c r="N169">
        <f>VALUE(MID(B169,5,3))</f>
        <v>102</v>
      </c>
    </row>
    <row r="170" spans="1:14" ht="12.75">
      <c r="A170">
        <v>419</v>
      </c>
      <c r="B170" t="s">
        <v>661</v>
      </c>
      <c r="C170" t="s">
        <v>662</v>
      </c>
      <c r="D170">
        <v>68.4864182463</v>
      </c>
      <c r="E170">
        <v>-149.623539768</v>
      </c>
      <c r="F170">
        <v>934</v>
      </c>
      <c r="G170" t="s">
        <v>372</v>
      </c>
      <c r="H170" t="s">
        <v>663</v>
      </c>
      <c r="J170" t="s">
        <v>654</v>
      </c>
      <c r="L170" t="s">
        <v>655</v>
      </c>
      <c r="M170" s="90" t="str">
        <f t="shared" si="5"/>
        <v>View on Google Map</v>
      </c>
      <c r="N170">
        <f>VALUE(MID(B170,5,3))</f>
        <v>103</v>
      </c>
    </row>
    <row r="171" spans="1:14" ht="12.75">
      <c r="A171">
        <v>420</v>
      </c>
      <c r="B171" t="s">
        <v>664</v>
      </c>
      <c r="C171" t="s">
        <v>665</v>
      </c>
      <c r="D171">
        <v>68.4803581824</v>
      </c>
      <c r="E171">
        <v>-149.621808276</v>
      </c>
      <c r="G171" t="s">
        <v>372</v>
      </c>
      <c r="H171" t="s">
        <v>664</v>
      </c>
      <c r="J171" t="s">
        <v>654</v>
      </c>
      <c r="L171" t="s">
        <v>655</v>
      </c>
      <c r="M171" s="90" t="str">
        <f t="shared" si="5"/>
        <v>View on Google Map</v>
      </c>
      <c r="N171">
        <f aca="true" t="shared" si="7" ref="N171:N198">VALUE(MID(H171,5,3))</f>
        <v>104</v>
      </c>
    </row>
    <row r="172" spans="1:14" ht="12.75">
      <c r="A172">
        <v>421</v>
      </c>
      <c r="B172" t="s">
        <v>666</v>
      </c>
      <c r="C172" t="s">
        <v>667</v>
      </c>
      <c r="D172">
        <v>68.4871638943</v>
      </c>
      <c r="E172">
        <v>-149.574709264</v>
      </c>
      <c r="G172" t="s">
        <v>372</v>
      </c>
      <c r="H172" t="s">
        <v>666</v>
      </c>
      <c r="J172" t="s">
        <v>654</v>
      </c>
      <c r="L172" t="s">
        <v>655</v>
      </c>
      <c r="M172" s="90" t="str">
        <f t="shared" si="5"/>
        <v>View on Google Map</v>
      </c>
      <c r="N172">
        <f t="shared" si="7"/>
        <v>105</v>
      </c>
    </row>
    <row r="173" spans="1:14" ht="12.75">
      <c r="A173">
        <v>422</v>
      </c>
      <c r="B173" t="s">
        <v>668</v>
      </c>
      <c r="C173" t="s">
        <v>669</v>
      </c>
      <c r="D173">
        <v>68.4820078539</v>
      </c>
      <c r="E173">
        <v>-149.573575431</v>
      </c>
      <c r="G173" t="s">
        <v>372</v>
      </c>
      <c r="H173" t="s">
        <v>668</v>
      </c>
      <c r="J173" t="s">
        <v>654</v>
      </c>
      <c r="L173" t="s">
        <v>655</v>
      </c>
      <c r="M173" s="90" t="str">
        <f t="shared" si="5"/>
        <v>View on Google Map</v>
      </c>
      <c r="N173">
        <f t="shared" si="7"/>
        <v>106</v>
      </c>
    </row>
    <row r="174" spans="1:14" ht="12.75">
      <c r="A174">
        <v>423</v>
      </c>
      <c r="B174" t="s">
        <v>670</v>
      </c>
      <c r="C174" t="s">
        <v>671</v>
      </c>
      <c r="D174">
        <v>68.4801177831</v>
      </c>
      <c r="E174">
        <v>-149.553733964</v>
      </c>
      <c r="G174" t="s">
        <v>372</v>
      </c>
      <c r="H174" t="s">
        <v>670</v>
      </c>
      <c r="J174" t="s">
        <v>654</v>
      </c>
      <c r="L174" t="s">
        <v>655</v>
      </c>
      <c r="M174" s="90" t="str">
        <f t="shared" si="5"/>
        <v>View on Google Map</v>
      </c>
      <c r="N174">
        <f t="shared" si="7"/>
        <v>107</v>
      </c>
    </row>
    <row r="175" spans="1:14" ht="12.75">
      <c r="A175">
        <v>424</v>
      </c>
      <c r="B175" t="s">
        <v>672</v>
      </c>
      <c r="C175" t="s">
        <v>673</v>
      </c>
      <c r="D175">
        <v>68.5534706576</v>
      </c>
      <c r="E175">
        <v>-149.167025156</v>
      </c>
      <c r="G175" t="s">
        <v>372</v>
      </c>
      <c r="H175" t="s">
        <v>672</v>
      </c>
      <c r="J175" t="s">
        <v>654</v>
      </c>
      <c r="L175" t="s">
        <v>655</v>
      </c>
      <c r="M175" s="90" t="str">
        <f t="shared" si="5"/>
        <v>View on Google Map</v>
      </c>
      <c r="N175">
        <f t="shared" si="7"/>
        <v>108</v>
      </c>
    </row>
    <row r="176" spans="1:14" ht="12.75">
      <c r="A176">
        <v>425</v>
      </c>
      <c r="B176" t="s">
        <v>674</v>
      </c>
      <c r="C176" t="s">
        <v>675</v>
      </c>
      <c r="D176">
        <v>68.5570824577</v>
      </c>
      <c r="E176">
        <v>-149.154445686</v>
      </c>
      <c r="G176" t="s">
        <v>372</v>
      </c>
      <c r="H176" t="s">
        <v>674</v>
      </c>
      <c r="J176" t="s">
        <v>654</v>
      </c>
      <c r="L176" t="s">
        <v>655</v>
      </c>
      <c r="M176" s="90" t="str">
        <f t="shared" si="5"/>
        <v>View on Google Map</v>
      </c>
      <c r="N176">
        <f t="shared" si="7"/>
        <v>109</v>
      </c>
    </row>
    <row r="177" spans="1:14" ht="12.75">
      <c r="A177">
        <v>426</v>
      </c>
      <c r="B177" t="s">
        <v>676</v>
      </c>
      <c r="C177" t="s">
        <v>677</v>
      </c>
      <c r="D177">
        <v>68.7328740058</v>
      </c>
      <c r="E177">
        <v>-149.401461627</v>
      </c>
      <c r="G177" t="s">
        <v>372</v>
      </c>
      <c r="H177" t="s">
        <v>676</v>
      </c>
      <c r="J177" t="s">
        <v>654</v>
      </c>
      <c r="L177" t="s">
        <v>655</v>
      </c>
      <c r="M177" s="90" t="str">
        <f t="shared" si="5"/>
        <v>View on Google Map</v>
      </c>
      <c r="N177">
        <f t="shared" si="7"/>
        <v>110</v>
      </c>
    </row>
    <row r="178" spans="1:14" ht="12.75">
      <c r="A178">
        <v>427</v>
      </c>
      <c r="B178" t="s">
        <v>678</v>
      </c>
      <c r="C178" t="s">
        <v>679</v>
      </c>
      <c r="D178">
        <v>68.7284379109</v>
      </c>
      <c r="E178">
        <v>-149.392984492</v>
      </c>
      <c r="G178" t="s">
        <v>372</v>
      </c>
      <c r="H178" t="s">
        <v>678</v>
      </c>
      <c r="J178" t="s">
        <v>654</v>
      </c>
      <c r="L178" t="s">
        <v>655</v>
      </c>
      <c r="M178" s="90" t="str">
        <f t="shared" si="5"/>
        <v>View on Google Map</v>
      </c>
      <c r="N178">
        <f t="shared" si="7"/>
        <v>111</v>
      </c>
    </row>
    <row r="179" spans="1:14" ht="12.75">
      <c r="A179">
        <v>428</v>
      </c>
      <c r="B179" t="s">
        <v>680</v>
      </c>
      <c r="C179" t="s">
        <v>681</v>
      </c>
      <c r="D179">
        <v>68.6719088055</v>
      </c>
      <c r="E179">
        <v>-149.248173483</v>
      </c>
      <c r="G179" t="s">
        <v>372</v>
      </c>
      <c r="H179" t="s">
        <v>680</v>
      </c>
      <c r="J179" t="s">
        <v>654</v>
      </c>
      <c r="L179" t="s">
        <v>655</v>
      </c>
      <c r="M179" s="90" t="str">
        <f t="shared" si="5"/>
        <v>View on Google Map</v>
      </c>
      <c r="N179">
        <f t="shared" si="7"/>
        <v>112</v>
      </c>
    </row>
    <row r="180" spans="1:14" ht="12.75">
      <c r="A180">
        <v>429</v>
      </c>
      <c r="B180" t="s">
        <v>682</v>
      </c>
      <c r="C180" t="s">
        <v>683</v>
      </c>
      <c r="D180">
        <v>68.6794276394</v>
      </c>
      <c r="E180">
        <v>-149.239470849</v>
      </c>
      <c r="G180" t="s">
        <v>372</v>
      </c>
      <c r="H180" t="s">
        <v>682</v>
      </c>
      <c r="J180" t="s">
        <v>654</v>
      </c>
      <c r="L180" t="s">
        <v>655</v>
      </c>
      <c r="M180" s="90" t="str">
        <f t="shared" si="5"/>
        <v>View on Google Map</v>
      </c>
      <c r="N180">
        <f t="shared" si="7"/>
        <v>113</v>
      </c>
    </row>
    <row r="181" spans="1:14" ht="12.75">
      <c r="A181">
        <v>430</v>
      </c>
      <c r="B181" t="s">
        <v>684</v>
      </c>
      <c r="C181" t="s">
        <v>685</v>
      </c>
      <c r="D181">
        <v>68.6794244286</v>
      </c>
      <c r="E181">
        <v>-149.229696951</v>
      </c>
      <c r="G181" t="s">
        <v>372</v>
      </c>
      <c r="H181" t="s">
        <v>684</v>
      </c>
      <c r="J181" t="s">
        <v>654</v>
      </c>
      <c r="L181" t="s">
        <v>655</v>
      </c>
      <c r="M181" s="90" t="str">
        <f t="shared" si="5"/>
        <v>View on Google Map</v>
      </c>
      <c r="N181">
        <f t="shared" si="7"/>
        <v>114</v>
      </c>
    </row>
    <row r="182" spans="1:14" ht="12.75">
      <c r="A182">
        <v>398</v>
      </c>
      <c r="B182" t="s">
        <v>686</v>
      </c>
      <c r="C182" t="s">
        <v>687</v>
      </c>
      <c r="D182">
        <v>68.5697917821</v>
      </c>
      <c r="E182">
        <v>-149.43938491</v>
      </c>
      <c r="G182" t="s">
        <v>372</v>
      </c>
      <c r="H182" t="s">
        <v>686</v>
      </c>
      <c r="J182" t="s">
        <v>654</v>
      </c>
      <c r="L182" t="s">
        <v>655</v>
      </c>
      <c r="M182" s="90" t="str">
        <f t="shared" si="5"/>
        <v>View on Google Map</v>
      </c>
      <c r="N182">
        <f t="shared" si="7"/>
        <v>82</v>
      </c>
    </row>
    <row r="183" spans="1:14" ht="12.75">
      <c r="A183">
        <v>389</v>
      </c>
      <c r="B183" t="s">
        <v>688</v>
      </c>
      <c r="C183" t="s">
        <v>689</v>
      </c>
      <c r="D183">
        <v>68.5688832145</v>
      </c>
      <c r="E183">
        <v>-149.432996798</v>
      </c>
      <c r="G183" t="s">
        <v>372</v>
      </c>
      <c r="H183" t="s">
        <v>688</v>
      </c>
      <c r="J183" t="s">
        <v>654</v>
      </c>
      <c r="L183" t="s">
        <v>655</v>
      </c>
      <c r="M183" s="90" t="str">
        <f t="shared" si="5"/>
        <v>View on Google Map</v>
      </c>
      <c r="N183">
        <f t="shared" si="7"/>
        <v>83</v>
      </c>
    </row>
    <row r="184" spans="1:14" ht="12.75">
      <c r="A184">
        <v>390</v>
      </c>
      <c r="B184" t="s">
        <v>690</v>
      </c>
      <c r="C184" t="s">
        <v>691</v>
      </c>
      <c r="D184">
        <v>68.5714467551</v>
      </c>
      <c r="E184">
        <v>-149.436147765</v>
      </c>
      <c r="G184" t="s">
        <v>372</v>
      </c>
      <c r="H184" t="s">
        <v>690</v>
      </c>
      <c r="J184" t="s">
        <v>654</v>
      </c>
      <c r="L184" t="s">
        <v>655</v>
      </c>
      <c r="M184" s="90" t="str">
        <f t="shared" si="5"/>
        <v>View on Google Map</v>
      </c>
      <c r="N184">
        <f t="shared" si="7"/>
        <v>84</v>
      </c>
    </row>
    <row r="185" spans="1:14" ht="12.75">
      <c r="A185">
        <v>391</v>
      </c>
      <c r="B185" t="s">
        <v>692</v>
      </c>
      <c r="C185" t="s">
        <v>693</v>
      </c>
      <c r="D185">
        <v>68.6004190154</v>
      </c>
      <c r="E185">
        <v>-149.438677388</v>
      </c>
      <c r="G185" t="s">
        <v>372</v>
      </c>
      <c r="H185" t="s">
        <v>692</v>
      </c>
      <c r="J185" t="s">
        <v>654</v>
      </c>
      <c r="L185" t="s">
        <v>655</v>
      </c>
      <c r="M185" s="90" t="str">
        <f t="shared" si="5"/>
        <v>View on Google Map</v>
      </c>
      <c r="N185">
        <f t="shared" si="7"/>
        <v>85</v>
      </c>
    </row>
    <row r="186" spans="1:14" ht="12.75">
      <c r="A186">
        <v>392</v>
      </c>
      <c r="B186" t="s">
        <v>694</v>
      </c>
      <c r="C186" t="s">
        <v>695</v>
      </c>
      <c r="D186">
        <v>68.6324246102</v>
      </c>
      <c r="E186">
        <v>-149.418740628</v>
      </c>
      <c r="G186" t="s">
        <v>372</v>
      </c>
      <c r="H186" t="s">
        <v>694</v>
      </c>
      <c r="J186" t="s">
        <v>654</v>
      </c>
      <c r="L186" t="s">
        <v>655</v>
      </c>
      <c r="M186" s="90" t="str">
        <f t="shared" si="5"/>
        <v>View on Google Map</v>
      </c>
      <c r="N186">
        <f t="shared" si="7"/>
        <v>86</v>
      </c>
    </row>
    <row r="187" spans="1:14" ht="12.75">
      <c r="A187">
        <v>393</v>
      </c>
      <c r="B187" t="s">
        <v>696</v>
      </c>
      <c r="C187" t="s">
        <v>697</v>
      </c>
      <c r="D187">
        <v>68.5057049659</v>
      </c>
      <c r="E187">
        <v>-149.516276081</v>
      </c>
      <c r="G187" t="s">
        <v>372</v>
      </c>
      <c r="H187" t="s">
        <v>696</v>
      </c>
      <c r="J187" t="s">
        <v>654</v>
      </c>
      <c r="L187" t="s">
        <v>655</v>
      </c>
      <c r="M187" s="90" t="str">
        <f t="shared" si="5"/>
        <v>View on Google Map</v>
      </c>
      <c r="N187">
        <f t="shared" si="7"/>
        <v>87</v>
      </c>
    </row>
    <row r="188" spans="1:14" ht="12.75">
      <c r="A188">
        <v>394</v>
      </c>
      <c r="B188" t="s">
        <v>698</v>
      </c>
      <c r="C188" t="s">
        <v>699</v>
      </c>
      <c r="D188">
        <v>68.5092348086</v>
      </c>
      <c r="E188">
        <v>-149.589176785</v>
      </c>
      <c r="G188" t="s">
        <v>372</v>
      </c>
      <c r="H188" t="s">
        <v>698</v>
      </c>
      <c r="J188" t="s">
        <v>654</v>
      </c>
      <c r="L188" t="s">
        <v>655</v>
      </c>
      <c r="M188" s="90" t="str">
        <f t="shared" si="5"/>
        <v>View on Google Map</v>
      </c>
      <c r="N188">
        <f t="shared" si="7"/>
        <v>88</v>
      </c>
    </row>
    <row r="189" spans="1:14" ht="12.75">
      <c r="A189">
        <v>395</v>
      </c>
      <c r="B189" t="s">
        <v>700</v>
      </c>
      <c r="C189" t="s">
        <v>701</v>
      </c>
      <c r="D189">
        <v>68.5256505313</v>
      </c>
      <c r="E189">
        <v>-149.541619823</v>
      </c>
      <c r="G189" t="s">
        <v>372</v>
      </c>
      <c r="H189" t="s">
        <v>700</v>
      </c>
      <c r="J189" t="s">
        <v>654</v>
      </c>
      <c r="L189" t="s">
        <v>655</v>
      </c>
      <c r="M189" s="90" t="str">
        <f t="shared" si="5"/>
        <v>View on Google Map</v>
      </c>
      <c r="N189">
        <f t="shared" si="7"/>
        <v>89</v>
      </c>
    </row>
    <row r="190" spans="1:14" ht="12.75">
      <c r="A190">
        <v>396</v>
      </c>
      <c r="B190" t="s">
        <v>702</v>
      </c>
      <c r="C190" t="s">
        <v>703</v>
      </c>
      <c r="D190">
        <v>68.5310200604</v>
      </c>
      <c r="E190">
        <v>-149.54062337</v>
      </c>
      <c r="G190" t="s">
        <v>372</v>
      </c>
      <c r="H190" t="s">
        <v>702</v>
      </c>
      <c r="J190" t="s">
        <v>654</v>
      </c>
      <c r="L190" t="s">
        <v>655</v>
      </c>
      <c r="M190" s="90" t="str">
        <f t="shared" si="5"/>
        <v>View on Google Map</v>
      </c>
      <c r="N190">
        <f t="shared" si="7"/>
        <v>90</v>
      </c>
    </row>
    <row r="191" spans="1:14" ht="12.75">
      <c r="A191">
        <v>397</v>
      </c>
      <c r="B191" t="s">
        <v>704</v>
      </c>
      <c r="C191" t="s">
        <v>705</v>
      </c>
      <c r="D191">
        <v>68.6238928444</v>
      </c>
      <c r="E191">
        <v>-149.469559886</v>
      </c>
      <c r="G191" t="s">
        <v>372</v>
      </c>
      <c r="H191" t="s">
        <v>704</v>
      </c>
      <c r="J191" t="s">
        <v>654</v>
      </c>
      <c r="L191" t="s">
        <v>655</v>
      </c>
      <c r="M191" s="90" t="str">
        <f t="shared" si="5"/>
        <v>View on Google Map</v>
      </c>
      <c r="N191">
        <f t="shared" si="7"/>
        <v>91</v>
      </c>
    </row>
    <row r="192" spans="1:14" ht="12.75">
      <c r="A192">
        <v>408</v>
      </c>
      <c r="B192" t="s">
        <v>706</v>
      </c>
      <c r="C192" t="s">
        <v>707</v>
      </c>
      <c r="D192">
        <v>68.6069459654</v>
      </c>
      <c r="E192">
        <v>-149.195806014</v>
      </c>
      <c r="G192" t="s">
        <v>372</v>
      </c>
      <c r="H192" t="s">
        <v>706</v>
      </c>
      <c r="J192" t="s">
        <v>654</v>
      </c>
      <c r="L192" t="s">
        <v>655</v>
      </c>
      <c r="M192" s="90" t="str">
        <f t="shared" si="5"/>
        <v>View on Google Map</v>
      </c>
      <c r="N192">
        <f t="shared" si="7"/>
        <v>92</v>
      </c>
    </row>
    <row r="193" spans="1:14" ht="12.75">
      <c r="A193">
        <v>409</v>
      </c>
      <c r="B193" t="s">
        <v>708</v>
      </c>
      <c r="C193" t="s">
        <v>709</v>
      </c>
      <c r="D193">
        <v>68.613688054</v>
      </c>
      <c r="E193">
        <v>-149.202875655</v>
      </c>
      <c r="G193" t="s">
        <v>372</v>
      </c>
      <c r="H193" t="s">
        <v>708</v>
      </c>
      <c r="J193" t="s">
        <v>654</v>
      </c>
      <c r="L193" t="s">
        <v>655</v>
      </c>
      <c r="M193" s="90" t="str">
        <f t="shared" si="5"/>
        <v>View on Google Map</v>
      </c>
      <c r="N193">
        <f t="shared" si="7"/>
        <v>93</v>
      </c>
    </row>
    <row r="194" spans="1:14" ht="12.75">
      <c r="A194">
        <v>410</v>
      </c>
      <c r="B194" t="s">
        <v>710</v>
      </c>
      <c r="C194" t="s">
        <v>711</v>
      </c>
      <c r="D194">
        <v>68.6173228372</v>
      </c>
      <c r="E194">
        <v>-149.216409899</v>
      </c>
      <c r="G194" t="s">
        <v>372</v>
      </c>
      <c r="H194" t="s">
        <v>710</v>
      </c>
      <c r="J194" t="s">
        <v>654</v>
      </c>
      <c r="L194" t="s">
        <v>655</v>
      </c>
      <c r="M194" s="90" t="str">
        <f t="shared" si="5"/>
        <v>View on Google Map</v>
      </c>
      <c r="N194">
        <f t="shared" si="7"/>
        <v>94</v>
      </c>
    </row>
    <row r="195" spans="1:14" ht="12.75">
      <c r="A195">
        <v>411</v>
      </c>
      <c r="B195" t="s">
        <v>712</v>
      </c>
      <c r="C195" t="s">
        <v>713</v>
      </c>
      <c r="D195">
        <v>68.613551664</v>
      </c>
      <c r="E195">
        <v>-149.21844056</v>
      </c>
      <c r="G195" t="s">
        <v>372</v>
      </c>
      <c r="H195" t="s">
        <v>712</v>
      </c>
      <c r="J195" t="s">
        <v>654</v>
      </c>
      <c r="L195" t="s">
        <v>655</v>
      </c>
      <c r="M195" s="90" t="str">
        <f aca="true" t="shared" si="8" ref="M195:M258">HYPERLINK("http://maps.google.com/maps?q="&amp;D195&amp;","&amp;E195,"View on Google Map")</f>
        <v>View on Google Map</v>
      </c>
      <c r="N195">
        <f t="shared" si="7"/>
        <v>95</v>
      </c>
    </row>
    <row r="196" spans="1:14" ht="12.75">
      <c r="A196">
        <v>412</v>
      </c>
      <c r="B196" t="s">
        <v>714</v>
      </c>
      <c r="C196" t="s">
        <v>715</v>
      </c>
      <c r="D196">
        <v>68.6095720798</v>
      </c>
      <c r="E196">
        <v>-149.208652056</v>
      </c>
      <c r="G196" t="s">
        <v>372</v>
      </c>
      <c r="H196" t="s">
        <v>714</v>
      </c>
      <c r="J196" t="s">
        <v>654</v>
      </c>
      <c r="L196" t="s">
        <v>655</v>
      </c>
      <c r="M196" s="90" t="str">
        <f t="shared" si="8"/>
        <v>View on Google Map</v>
      </c>
      <c r="N196">
        <f t="shared" si="7"/>
        <v>96</v>
      </c>
    </row>
    <row r="197" spans="1:14" ht="12.75">
      <c r="A197">
        <v>413</v>
      </c>
      <c r="B197" t="s">
        <v>716</v>
      </c>
      <c r="C197" t="s">
        <v>717</v>
      </c>
      <c r="D197">
        <v>68.6070975402</v>
      </c>
      <c r="E197">
        <v>-149.214820305</v>
      </c>
      <c r="G197" t="s">
        <v>372</v>
      </c>
      <c r="H197" t="s">
        <v>716</v>
      </c>
      <c r="J197" t="s">
        <v>654</v>
      </c>
      <c r="L197" t="s">
        <v>655</v>
      </c>
      <c r="M197" s="90" t="str">
        <f t="shared" si="8"/>
        <v>View on Google Map</v>
      </c>
      <c r="N197">
        <f t="shared" si="7"/>
        <v>97</v>
      </c>
    </row>
    <row r="198" spans="1:14" ht="12.75">
      <c r="A198">
        <v>414</v>
      </c>
      <c r="B198" t="s">
        <v>718</v>
      </c>
      <c r="C198" t="s">
        <v>719</v>
      </c>
      <c r="D198">
        <v>68.6051987114</v>
      </c>
      <c r="E198">
        <v>-149.272150468</v>
      </c>
      <c r="G198" t="s">
        <v>372</v>
      </c>
      <c r="H198" t="s">
        <v>718</v>
      </c>
      <c r="J198" t="s">
        <v>654</v>
      </c>
      <c r="L198" t="s">
        <v>655</v>
      </c>
      <c r="M198" s="90" t="str">
        <f t="shared" si="8"/>
        <v>View on Google Map</v>
      </c>
      <c r="N198">
        <f t="shared" si="7"/>
        <v>98</v>
      </c>
    </row>
    <row r="199" spans="1:14" ht="12.75">
      <c r="A199">
        <v>415</v>
      </c>
      <c r="B199" t="s">
        <v>720</v>
      </c>
      <c r="C199" t="s">
        <v>721</v>
      </c>
      <c r="D199">
        <v>68.4983759224</v>
      </c>
      <c r="E199">
        <v>-149.598422847</v>
      </c>
      <c r="F199">
        <v>947</v>
      </c>
      <c r="G199" t="s">
        <v>372</v>
      </c>
      <c r="H199" t="s">
        <v>722</v>
      </c>
      <c r="J199" t="s">
        <v>654</v>
      </c>
      <c r="L199" t="s">
        <v>655</v>
      </c>
      <c r="M199" s="90" t="str">
        <f t="shared" si="8"/>
        <v>View on Google Map</v>
      </c>
      <c r="N199">
        <f>VALUE(MID(B199,5,3))</f>
        <v>99</v>
      </c>
    </row>
    <row r="200" spans="1:13" ht="12.75">
      <c r="A200">
        <v>402</v>
      </c>
      <c r="B200" t="s">
        <v>723</v>
      </c>
      <c r="C200" t="str">
        <f>"Arctic LTER Site number "&amp;A200</f>
        <v>Arctic LTER Site number 402</v>
      </c>
      <c r="G200" t="s">
        <v>372</v>
      </c>
      <c r="J200" t="s">
        <v>387</v>
      </c>
      <c r="L200" t="s">
        <v>541</v>
      </c>
      <c r="M200" s="90" t="str">
        <f t="shared" si="8"/>
        <v>View on Google Map</v>
      </c>
    </row>
    <row r="201" spans="1:13" ht="12.75">
      <c r="A201">
        <v>8</v>
      </c>
      <c r="B201" t="s">
        <v>724</v>
      </c>
      <c r="C201" t="s">
        <v>385</v>
      </c>
      <c r="D201">
        <v>69.15</v>
      </c>
      <c r="E201">
        <v>-148.83333333333334</v>
      </c>
      <c r="F201">
        <v>290</v>
      </c>
      <c r="G201" t="s">
        <v>386</v>
      </c>
      <c r="J201" t="s">
        <v>387</v>
      </c>
      <c r="L201" t="s">
        <v>388</v>
      </c>
      <c r="M201" s="90" t="str">
        <f t="shared" si="8"/>
        <v>View on Google Map</v>
      </c>
    </row>
    <row r="202" spans="1:13" ht="12.75">
      <c r="A202">
        <v>219</v>
      </c>
      <c r="B202" t="s">
        <v>725</v>
      </c>
      <c r="C202" t="str">
        <f aca="true" t="shared" si="9" ref="C202:C216">"Arctic LTER Site number "&amp;A202</f>
        <v>Arctic LTER Site number 219</v>
      </c>
      <c r="D202">
        <v>69.8</v>
      </c>
      <c r="E202">
        <v>-151.83333333333334</v>
      </c>
      <c r="F202">
        <v>60.3658536585366</v>
      </c>
      <c r="G202" t="s">
        <v>372</v>
      </c>
      <c r="H202" t="s">
        <v>726</v>
      </c>
      <c r="J202" t="s">
        <v>387</v>
      </c>
      <c r="L202" t="s">
        <v>727</v>
      </c>
      <c r="M202" s="90" t="str">
        <f t="shared" si="8"/>
        <v>View on Google Map</v>
      </c>
    </row>
    <row r="203" spans="1:13" ht="12.75">
      <c r="A203">
        <v>220</v>
      </c>
      <c r="B203" t="s">
        <v>728</v>
      </c>
      <c r="C203" t="str">
        <f t="shared" si="9"/>
        <v>Arctic LTER Site number 220</v>
      </c>
      <c r="D203">
        <v>69.75</v>
      </c>
      <c r="E203">
        <v>-151.5</v>
      </c>
      <c r="F203">
        <v>60.36585365853659</v>
      </c>
      <c r="G203" t="s">
        <v>372</v>
      </c>
      <c r="H203" t="s">
        <v>729</v>
      </c>
      <c r="J203" t="s">
        <v>387</v>
      </c>
      <c r="L203" t="s">
        <v>727</v>
      </c>
      <c r="M203" s="90" t="str">
        <f t="shared" si="8"/>
        <v>View on Google Map</v>
      </c>
    </row>
    <row r="204" spans="1:13" ht="12.75">
      <c r="A204">
        <v>221</v>
      </c>
      <c r="B204" t="s">
        <v>730</v>
      </c>
      <c r="C204" t="str">
        <f t="shared" si="9"/>
        <v>Arctic LTER Site number 221</v>
      </c>
      <c r="D204">
        <v>69.75</v>
      </c>
      <c r="E204">
        <v>-151.5</v>
      </c>
      <c r="F204">
        <v>30.48780487804878</v>
      </c>
      <c r="G204" t="s">
        <v>372</v>
      </c>
      <c r="H204" t="s">
        <v>731</v>
      </c>
      <c r="J204" t="s">
        <v>387</v>
      </c>
      <c r="L204" t="s">
        <v>727</v>
      </c>
      <c r="M204" s="90" t="str">
        <f t="shared" si="8"/>
        <v>View on Google Map</v>
      </c>
    </row>
    <row r="205" spans="1:13" ht="12.75">
      <c r="A205">
        <v>222</v>
      </c>
      <c r="B205" t="s">
        <v>732</v>
      </c>
      <c r="C205" t="str">
        <f t="shared" si="9"/>
        <v>Arctic LTER Site number 222</v>
      </c>
      <c r="D205">
        <v>69.7</v>
      </c>
      <c r="E205">
        <v>-151.16666666666666</v>
      </c>
      <c r="F205">
        <v>42.6829268292683</v>
      </c>
      <c r="G205" t="s">
        <v>372</v>
      </c>
      <c r="H205" t="s">
        <v>733</v>
      </c>
      <c r="J205" t="s">
        <v>387</v>
      </c>
      <c r="L205" t="s">
        <v>727</v>
      </c>
      <c r="M205" s="90" t="str">
        <f t="shared" si="8"/>
        <v>View on Google Map</v>
      </c>
    </row>
    <row r="206" spans="1:13" ht="12.75">
      <c r="A206">
        <v>223</v>
      </c>
      <c r="B206" t="s">
        <v>734</v>
      </c>
      <c r="C206" t="str">
        <f t="shared" si="9"/>
        <v>Arctic LTER Site number 223</v>
      </c>
      <c r="D206">
        <v>69.7</v>
      </c>
      <c r="E206">
        <v>-151.16666666666666</v>
      </c>
      <c r="F206">
        <v>42.6829268292683</v>
      </c>
      <c r="G206" t="s">
        <v>372</v>
      </c>
      <c r="H206" t="s">
        <v>735</v>
      </c>
      <c r="J206" t="s">
        <v>387</v>
      </c>
      <c r="L206" t="s">
        <v>727</v>
      </c>
      <c r="M206" s="90" t="str">
        <f t="shared" si="8"/>
        <v>View on Google Map</v>
      </c>
    </row>
    <row r="207" spans="1:13" ht="12.75">
      <c r="A207">
        <v>224</v>
      </c>
      <c r="B207" t="s">
        <v>736</v>
      </c>
      <c r="C207" t="str">
        <f t="shared" si="9"/>
        <v>Arctic LTER Site number 224</v>
      </c>
      <c r="D207">
        <v>69.51666666666667</v>
      </c>
      <c r="E207">
        <v>-150.86666666666667</v>
      </c>
      <c r="F207">
        <v>60.97560975609756</v>
      </c>
      <c r="G207" t="s">
        <v>372</v>
      </c>
      <c r="H207" t="s">
        <v>737</v>
      </c>
      <c r="J207" t="s">
        <v>387</v>
      </c>
      <c r="L207" t="s">
        <v>727</v>
      </c>
      <c r="M207" s="90" t="str">
        <f t="shared" si="8"/>
        <v>View on Google Map</v>
      </c>
    </row>
    <row r="208" spans="1:13" ht="12.75">
      <c r="A208">
        <v>225</v>
      </c>
      <c r="B208" t="s">
        <v>738</v>
      </c>
      <c r="C208" t="str">
        <f t="shared" si="9"/>
        <v>Arctic LTER Site number 225</v>
      </c>
      <c r="D208">
        <v>69.51666666666667</v>
      </c>
      <c r="E208">
        <v>-150.86666666666667</v>
      </c>
      <c r="F208">
        <v>60.97560975609756</v>
      </c>
      <c r="G208" t="s">
        <v>372</v>
      </c>
      <c r="H208" t="s">
        <v>739</v>
      </c>
      <c r="J208" t="s">
        <v>387</v>
      </c>
      <c r="L208" t="s">
        <v>727</v>
      </c>
      <c r="M208" s="90" t="str">
        <f t="shared" si="8"/>
        <v>View on Google Map</v>
      </c>
    </row>
    <row r="209" spans="1:13" ht="12.75">
      <c r="A209">
        <v>226</v>
      </c>
      <c r="B209" t="s">
        <v>740</v>
      </c>
      <c r="C209" t="str">
        <f t="shared" si="9"/>
        <v>Arctic LTER Site number 226</v>
      </c>
      <c r="D209">
        <v>69.25</v>
      </c>
      <c r="E209">
        <v>-150.43333333333334</v>
      </c>
      <c r="F209">
        <v>182.9268292682927</v>
      </c>
      <c r="G209" t="s">
        <v>372</v>
      </c>
      <c r="H209" t="s">
        <v>741</v>
      </c>
      <c r="J209" t="s">
        <v>387</v>
      </c>
      <c r="L209" t="s">
        <v>727</v>
      </c>
      <c r="M209" s="90" t="str">
        <f t="shared" si="8"/>
        <v>View on Google Map</v>
      </c>
    </row>
    <row r="210" spans="1:13" ht="12.75">
      <c r="A210">
        <v>227</v>
      </c>
      <c r="B210" t="s">
        <v>742</v>
      </c>
      <c r="C210" t="str">
        <f t="shared" si="9"/>
        <v>Arctic LTER Site number 227</v>
      </c>
      <c r="D210">
        <v>69.25</v>
      </c>
      <c r="E210">
        <v>-150.43333333333334</v>
      </c>
      <c r="F210">
        <v>182.9268292682927</v>
      </c>
      <c r="G210" t="s">
        <v>372</v>
      </c>
      <c r="H210" t="s">
        <v>743</v>
      </c>
      <c r="J210" t="s">
        <v>387</v>
      </c>
      <c r="L210" t="s">
        <v>727</v>
      </c>
      <c r="M210" s="90" t="str">
        <f t="shared" si="8"/>
        <v>View on Google Map</v>
      </c>
    </row>
    <row r="211" spans="1:13" ht="12.75">
      <c r="A211">
        <v>228</v>
      </c>
      <c r="B211" t="s">
        <v>744</v>
      </c>
      <c r="C211" t="str">
        <f t="shared" si="9"/>
        <v>Arctic LTER Site number 228</v>
      </c>
      <c r="D211">
        <v>69.25</v>
      </c>
      <c r="E211">
        <v>-151.16666666666666</v>
      </c>
      <c r="F211">
        <v>182.9268292682927</v>
      </c>
      <c r="G211" t="s">
        <v>372</v>
      </c>
      <c r="H211" t="s">
        <v>745</v>
      </c>
      <c r="J211" t="s">
        <v>387</v>
      </c>
      <c r="L211" t="s">
        <v>727</v>
      </c>
      <c r="M211" s="90" t="str">
        <f t="shared" si="8"/>
        <v>View on Google Map</v>
      </c>
    </row>
    <row r="212" spans="1:13" ht="12.75">
      <c r="A212">
        <v>229</v>
      </c>
      <c r="B212" t="s">
        <v>746</v>
      </c>
      <c r="C212" t="str">
        <f t="shared" si="9"/>
        <v>Arctic LTER Site number 229</v>
      </c>
      <c r="D212">
        <v>69.23333333333333</v>
      </c>
      <c r="E212">
        <v>-151.63333333333333</v>
      </c>
      <c r="F212">
        <v>178.35365853658539</v>
      </c>
      <c r="G212" t="s">
        <v>372</v>
      </c>
      <c r="H212" t="s">
        <v>747</v>
      </c>
      <c r="J212" t="s">
        <v>387</v>
      </c>
      <c r="L212" t="s">
        <v>727</v>
      </c>
      <c r="M212" s="90" t="str">
        <f t="shared" si="8"/>
        <v>View on Google Map</v>
      </c>
    </row>
    <row r="213" spans="1:13" ht="12.75">
      <c r="A213">
        <v>230</v>
      </c>
      <c r="B213" t="s">
        <v>748</v>
      </c>
      <c r="C213" t="str">
        <f t="shared" si="9"/>
        <v>Arctic LTER Site number 230</v>
      </c>
      <c r="D213">
        <v>68.9</v>
      </c>
      <c r="E213">
        <v>-151.28333333333333</v>
      </c>
      <c r="F213">
        <v>335.3658536585366</v>
      </c>
      <c r="G213" t="s">
        <v>372</v>
      </c>
      <c r="H213" t="s">
        <v>749</v>
      </c>
      <c r="J213" t="s">
        <v>387</v>
      </c>
      <c r="L213" t="s">
        <v>727</v>
      </c>
      <c r="M213" s="90" t="str">
        <f t="shared" si="8"/>
        <v>View on Google Map</v>
      </c>
    </row>
    <row r="214" spans="1:13" ht="12.75">
      <c r="A214">
        <v>231</v>
      </c>
      <c r="B214" t="s">
        <v>750</v>
      </c>
      <c r="C214" t="str">
        <f t="shared" si="9"/>
        <v>Arctic LTER Site number 231</v>
      </c>
      <c r="D214">
        <v>68.8</v>
      </c>
      <c r="E214">
        <v>-150.8</v>
      </c>
      <c r="F214">
        <v>411.5853658536586</v>
      </c>
      <c r="G214" t="s">
        <v>372</v>
      </c>
      <c r="H214" t="s">
        <v>751</v>
      </c>
      <c r="J214" t="s">
        <v>387</v>
      </c>
      <c r="L214" t="s">
        <v>727</v>
      </c>
      <c r="M214" s="90" t="str">
        <f t="shared" si="8"/>
        <v>View on Google Map</v>
      </c>
    </row>
    <row r="215" spans="1:13" ht="12.75">
      <c r="A215">
        <v>237</v>
      </c>
      <c r="B215" t="s">
        <v>752</v>
      </c>
      <c r="C215" t="str">
        <f t="shared" si="9"/>
        <v>Arctic LTER Site number 237</v>
      </c>
      <c r="D215">
        <v>68.78333333333333</v>
      </c>
      <c r="F215">
        <v>681.4024390243903</v>
      </c>
      <c r="G215" t="s">
        <v>372</v>
      </c>
      <c r="H215" t="s">
        <v>753</v>
      </c>
      <c r="I215" t="s">
        <v>754</v>
      </c>
      <c r="J215" t="s">
        <v>387</v>
      </c>
      <c r="L215" t="s">
        <v>727</v>
      </c>
      <c r="M215" s="90" t="str">
        <f t="shared" si="8"/>
        <v>View on Google Map</v>
      </c>
    </row>
    <row r="216" spans="1:13" ht="12.75">
      <c r="A216">
        <v>238</v>
      </c>
      <c r="B216" t="s">
        <v>755</v>
      </c>
      <c r="C216" t="str">
        <f t="shared" si="9"/>
        <v>Arctic LTER Site number 238</v>
      </c>
      <c r="D216">
        <v>68.78333333333333</v>
      </c>
      <c r="F216">
        <v>681.4024390243903</v>
      </c>
      <c r="G216" t="s">
        <v>372</v>
      </c>
      <c r="H216" t="s">
        <v>756</v>
      </c>
      <c r="I216" t="s">
        <v>754</v>
      </c>
      <c r="J216" t="s">
        <v>387</v>
      </c>
      <c r="L216" t="s">
        <v>727</v>
      </c>
      <c r="M216" s="90" t="str">
        <f t="shared" si="8"/>
        <v>View on Google Map</v>
      </c>
    </row>
    <row r="217" spans="1:13" ht="12.75">
      <c r="A217">
        <v>10</v>
      </c>
      <c r="B217" t="s">
        <v>757</v>
      </c>
      <c r="C217" t="s">
        <v>758</v>
      </c>
      <c r="D217">
        <v>68.644702925</v>
      </c>
      <c r="E217">
        <v>-149.412006136111</v>
      </c>
      <c r="F217">
        <v>751.338</v>
      </c>
      <c r="G217" t="s">
        <v>386</v>
      </c>
      <c r="J217" t="s">
        <v>387</v>
      </c>
      <c r="M217" s="90" t="str">
        <f t="shared" si="8"/>
        <v>View on Google Map</v>
      </c>
    </row>
    <row r="218" spans="1:13" ht="12.75">
      <c r="A218">
        <v>486</v>
      </c>
      <c r="B218" t="s">
        <v>759</v>
      </c>
      <c r="C218" t="str">
        <f>"Arctic LTER Site number "&amp;A218</f>
        <v>Arctic LTER Site number 486</v>
      </c>
      <c r="D218">
        <v>68.958333333</v>
      </c>
      <c r="E218">
        <v>-150.302016667</v>
      </c>
      <c r="F218">
        <v>382</v>
      </c>
      <c r="G218" t="s">
        <v>372</v>
      </c>
      <c r="J218" t="s">
        <v>422</v>
      </c>
      <c r="L218" t="s">
        <v>369</v>
      </c>
      <c r="M218" s="90" t="str">
        <f t="shared" si="8"/>
        <v>View on Google Map</v>
      </c>
    </row>
    <row r="219" spans="1:13" ht="12.75">
      <c r="A219">
        <v>388</v>
      </c>
      <c r="B219" t="s">
        <v>760</v>
      </c>
      <c r="C219" t="str">
        <f>"Arctic LTER Site number "&amp;A219</f>
        <v>Arctic LTER Site number 388</v>
      </c>
      <c r="D219">
        <v>68.55634</v>
      </c>
      <c r="E219">
        <v>-149.56628</v>
      </c>
      <c r="F219">
        <v>801</v>
      </c>
      <c r="G219" t="s">
        <v>372</v>
      </c>
      <c r="J219" t="s">
        <v>387</v>
      </c>
      <c r="L219" t="s">
        <v>761</v>
      </c>
      <c r="M219" s="90" t="str">
        <f t="shared" si="8"/>
        <v>View on Google Map</v>
      </c>
    </row>
    <row r="220" spans="1:13" ht="12.75">
      <c r="A220">
        <v>450</v>
      </c>
      <c r="B220" t="s">
        <v>762</v>
      </c>
      <c r="C220" t="str">
        <f>"Arctic LTER Site number "&amp;A220</f>
        <v>Arctic LTER Site number 450</v>
      </c>
      <c r="D220">
        <v>68.55361</v>
      </c>
      <c r="E220">
        <v>-149.53397</v>
      </c>
      <c r="F220">
        <v>820</v>
      </c>
      <c r="G220" t="s">
        <v>372</v>
      </c>
      <c r="H220" t="s">
        <v>763</v>
      </c>
      <c r="J220" t="s">
        <v>373</v>
      </c>
      <c r="M220" s="90" t="str">
        <f t="shared" si="8"/>
        <v>View on Google Map</v>
      </c>
    </row>
    <row r="221" spans="1:13" ht="12.75">
      <c r="A221">
        <v>451</v>
      </c>
      <c r="B221" t="s">
        <v>764</v>
      </c>
      <c r="C221" t="str">
        <f>"Arctic LTER Site number "&amp;A221</f>
        <v>Arctic LTER Site number 451</v>
      </c>
      <c r="D221">
        <v>68.54593</v>
      </c>
      <c r="E221">
        <v>-149.54214</v>
      </c>
      <c r="F221">
        <v>852</v>
      </c>
      <c r="G221" t="s">
        <v>372</v>
      </c>
      <c r="H221" t="s">
        <v>765</v>
      </c>
      <c r="J221" t="s">
        <v>373</v>
      </c>
      <c r="M221" s="90" t="str">
        <f t="shared" si="8"/>
        <v>View on Google Map</v>
      </c>
    </row>
    <row r="222" spans="1:13" ht="12.75">
      <c r="A222">
        <v>531</v>
      </c>
      <c r="B222" t="s">
        <v>766</v>
      </c>
      <c r="C222" t="s">
        <v>767</v>
      </c>
      <c r="D222">
        <v>68.556769</v>
      </c>
      <c r="E222">
        <v>-149.555385</v>
      </c>
      <c r="F222">
        <v>805</v>
      </c>
      <c r="G222" t="s">
        <v>386</v>
      </c>
      <c r="J222" t="s">
        <v>373</v>
      </c>
      <c r="L222" t="s">
        <v>768</v>
      </c>
      <c r="M222" s="90" t="str">
        <f t="shared" si="8"/>
        <v>View on Google Map</v>
      </c>
    </row>
    <row r="223" spans="1:13" ht="12.75">
      <c r="A223">
        <v>532</v>
      </c>
      <c r="B223" t="s">
        <v>769</v>
      </c>
      <c r="C223" t="s">
        <v>767</v>
      </c>
      <c r="D223">
        <v>68.556636</v>
      </c>
      <c r="E223">
        <v>-149.574457</v>
      </c>
      <c r="F223">
        <v>803</v>
      </c>
      <c r="G223" t="s">
        <v>386</v>
      </c>
      <c r="J223" t="s">
        <v>373</v>
      </c>
      <c r="L223" t="s">
        <v>768</v>
      </c>
      <c r="M223" s="90" t="str">
        <f t="shared" si="8"/>
        <v>View on Google Map</v>
      </c>
    </row>
    <row r="224" spans="1:13" ht="12.75">
      <c r="A224">
        <v>120</v>
      </c>
      <c r="B224" t="s">
        <v>770</v>
      </c>
      <c r="C224" t="str">
        <f>"Arctic LTER Site number "&amp;A224</f>
        <v>Arctic LTER Site number 120</v>
      </c>
      <c r="D224">
        <v>68.610781</v>
      </c>
      <c r="E224">
        <v>-149.600742</v>
      </c>
      <c r="F224">
        <v>736</v>
      </c>
      <c r="G224" t="s">
        <v>372</v>
      </c>
      <c r="H224" t="s">
        <v>771</v>
      </c>
      <c r="J224" t="s">
        <v>387</v>
      </c>
      <c r="K224">
        <v>313</v>
      </c>
      <c r="L224" t="s">
        <v>761</v>
      </c>
      <c r="M224" s="90" t="str">
        <f t="shared" si="8"/>
        <v>View on Google Map</v>
      </c>
    </row>
    <row r="225" spans="1:13" ht="12.75">
      <c r="A225">
        <v>191</v>
      </c>
      <c r="B225" t="s">
        <v>772</v>
      </c>
      <c r="C225" s="42" t="s">
        <v>773</v>
      </c>
      <c r="D225">
        <v>68.61035</v>
      </c>
      <c r="E225">
        <v>-149.599766</v>
      </c>
      <c r="F225">
        <v>736</v>
      </c>
      <c r="G225" t="s">
        <v>386</v>
      </c>
      <c r="H225" t="s">
        <v>774</v>
      </c>
      <c r="I225" t="s">
        <v>775</v>
      </c>
      <c r="J225" t="s">
        <v>387</v>
      </c>
      <c r="L225" t="s">
        <v>776</v>
      </c>
      <c r="M225" s="90" t="str">
        <f t="shared" si="8"/>
        <v>View on Google Map</v>
      </c>
    </row>
    <row r="226" spans="1:13" ht="12.75">
      <c r="A226">
        <v>243</v>
      </c>
      <c r="B226" t="s">
        <v>777</v>
      </c>
      <c r="C226" t="str">
        <f aca="true" t="shared" si="10" ref="C226:C243">"Arctic LTER Site number "&amp;A226</f>
        <v>Arctic LTER Site number 243</v>
      </c>
      <c r="D226">
        <v>68.611683</v>
      </c>
      <c r="E226">
        <v>-149.599254</v>
      </c>
      <c r="F226">
        <v>736</v>
      </c>
      <c r="G226" t="s">
        <v>386</v>
      </c>
      <c r="H226" t="s">
        <v>778</v>
      </c>
      <c r="I226" t="s">
        <v>779</v>
      </c>
      <c r="J226" t="s">
        <v>387</v>
      </c>
      <c r="L226" t="s">
        <v>776</v>
      </c>
      <c r="M226" s="90" t="str">
        <f t="shared" si="8"/>
        <v>View on Google Map</v>
      </c>
    </row>
    <row r="227" spans="1:13" ht="12.75">
      <c r="A227">
        <v>111</v>
      </c>
      <c r="B227" t="s">
        <v>780</v>
      </c>
      <c r="C227" t="str">
        <f t="shared" si="10"/>
        <v>Arctic LTER Site number 111</v>
      </c>
      <c r="D227">
        <v>68.5687130789</v>
      </c>
      <c r="E227">
        <v>-149.58807625</v>
      </c>
      <c r="F227">
        <v>785</v>
      </c>
      <c r="G227" t="s">
        <v>372</v>
      </c>
      <c r="H227" t="s">
        <v>781</v>
      </c>
      <c r="I227" t="s">
        <v>782</v>
      </c>
      <c r="J227" t="s">
        <v>387</v>
      </c>
      <c r="L227" t="s">
        <v>761</v>
      </c>
      <c r="M227" s="90" t="str">
        <f t="shared" si="8"/>
        <v>View on Google Map</v>
      </c>
    </row>
    <row r="228" spans="1:13" ht="12.75">
      <c r="A228">
        <v>175</v>
      </c>
      <c r="B228" t="s">
        <v>783</v>
      </c>
      <c r="C228" t="str">
        <f t="shared" si="10"/>
        <v>Arctic LTER Site number 175</v>
      </c>
      <c r="D228">
        <v>68.574</v>
      </c>
      <c r="E228">
        <v>-149.583566</v>
      </c>
      <c r="F228">
        <v>774</v>
      </c>
      <c r="G228" t="s">
        <v>386</v>
      </c>
      <c r="H228" t="s">
        <v>784</v>
      </c>
      <c r="I228" t="s">
        <v>785</v>
      </c>
      <c r="J228" t="s">
        <v>387</v>
      </c>
      <c r="L228" t="s">
        <v>776</v>
      </c>
      <c r="M228" s="90" t="str">
        <f t="shared" si="8"/>
        <v>View on Google Map</v>
      </c>
    </row>
    <row r="229" spans="1:13" ht="12.75">
      <c r="A229">
        <v>174</v>
      </c>
      <c r="B229" t="s">
        <v>786</v>
      </c>
      <c r="C229" t="str">
        <f t="shared" si="10"/>
        <v>Arctic LTER Site number 174</v>
      </c>
      <c r="D229">
        <v>68.572296</v>
      </c>
      <c r="E229">
        <v>-149.581014</v>
      </c>
      <c r="F229">
        <v>785</v>
      </c>
      <c r="G229" t="s">
        <v>386</v>
      </c>
      <c r="H229" t="s">
        <v>787</v>
      </c>
      <c r="I229" t="s">
        <v>788</v>
      </c>
      <c r="J229" t="s">
        <v>387</v>
      </c>
      <c r="L229" t="s">
        <v>776</v>
      </c>
      <c r="M229" s="90" t="str">
        <f t="shared" si="8"/>
        <v>View on Google Map</v>
      </c>
    </row>
    <row r="230" spans="1:13" ht="12.75">
      <c r="A230">
        <v>112</v>
      </c>
      <c r="B230" t="s">
        <v>789</v>
      </c>
      <c r="C230" t="str">
        <f t="shared" si="10"/>
        <v>Arctic LTER Site number 112</v>
      </c>
      <c r="D230">
        <v>68.5713195633</v>
      </c>
      <c r="E230">
        <v>-149.565881618</v>
      </c>
      <c r="F230">
        <v>785</v>
      </c>
      <c r="G230" t="s">
        <v>372</v>
      </c>
      <c r="H230" t="s">
        <v>790</v>
      </c>
      <c r="I230" t="s">
        <v>791</v>
      </c>
      <c r="J230" t="s">
        <v>387</v>
      </c>
      <c r="L230" t="s">
        <v>761</v>
      </c>
      <c r="M230" s="90" t="str">
        <f t="shared" si="8"/>
        <v>View on Google Map</v>
      </c>
    </row>
    <row r="231" spans="1:13" ht="12.75">
      <c r="A231">
        <v>176</v>
      </c>
      <c r="B231" t="s">
        <v>792</v>
      </c>
      <c r="C231" t="str">
        <f t="shared" si="10"/>
        <v>Arctic LTER Site number 176</v>
      </c>
      <c r="D231">
        <v>68.57478333</v>
      </c>
      <c r="E231">
        <v>-149.58205</v>
      </c>
      <c r="F231">
        <v>774</v>
      </c>
      <c r="G231" t="s">
        <v>386</v>
      </c>
      <c r="H231" t="s">
        <v>793</v>
      </c>
      <c r="I231" t="s">
        <v>794</v>
      </c>
      <c r="J231" t="s">
        <v>387</v>
      </c>
      <c r="L231" t="s">
        <v>776</v>
      </c>
      <c r="M231" s="90" t="str">
        <f t="shared" si="8"/>
        <v>View on Google Map</v>
      </c>
    </row>
    <row r="232" spans="1:13" ht="12.75">
      <c r="A232">
        <v>173</v>
      </c>
      <c r="B232" t="s">
        <v>795</v>
      </c>
      <c r="C232" t="str">
        <f t="shared" si="10"/>
        <v>Arctic LTER Site number 173</v>
      </c>
      <c r="D232">
        <v>68.572546</v>
      </c>
      <c r="E232">
        <v>-149.570268</v>
      </c>
      <c r="F232">
        <v>785</v>
      </c>
      <c r="G232" t="s">
        <v>386</v>
      </c>
      <c r="H232" t="s">
        <v>796</v>
      </c>
      <c r="I232" t="s">
        <v>797</v>
      </c>
      <c r="J232" t="s">
        <v>387</v>
      </c>
      <c r="L232" t="s">
        <v>776</v>
      </c>
      <c r="M232" s="90" t="str">
        <f t="shared" si="8"/>
        <v>View on Google Map</v>
      </c>
    </row>
    <row r="233" spans="1:13" ht="12.75">
      <c r="A233">
        <v>113</v>
      </c>
      <c r="B233" t="s">
        <v>798</v>
      </c>
      <c r="C233" t="str">
        <f t="shared" si="10"/>
        <v>Arctic LTER Site number 113</v>
      </c>
      <c r="D233">
        <v>68.5755366301</v>
      </c>
      <c r="E233">
        <v>-149.583644456</v>
      </c>
      <c r="F233">
        <v>774</v>
      </c>
      <c r="G233" t="s">
        <v>372</v>
      </c>
      <c r="H233" t="s">
        <v>799</v>
      </c>
      <c r="I233" t="s">
        <v>800</v>
      </c>
      <c r="J233" t="s">
        <v>387</v>
      </c>
      <c r="L233" t="s">
        <v>761</v>
      </c>
      <c r="M233" s="90" t="str">
        <f t="shared" si="8"/>
        <v>View on Google Map</v>
      </c>
    </row>
    <row r="234" spans="1:13" ht="12.75">
      <c r="A234">
        <v>177</v>
      </c>
      <c r="B234" t="s">
        <v>801</v>
      </c>
      <c r="C234" t="str">
        <f t="shared" si="10"/>
        <v>Arctic LTER Site number 177</v>
      </c>
      <c r="D234">
        <v>68.57754</v>
      </c>
      <c r="E234">
        <v>-149.582003</v>
      </c>
      <c r="F234">
        <v>774</v>
      </c>
      <c r="G234" t="s">
        <v>386</v>
      </c>
      <c r="H234" t="s">
        <v>802</v>
      </c>
      <c r="I234" t="s">
        <v>803</v>
      </c>
      <c r="J234" t="s">
        <v>387</v>
      </c>
      <c r="L234" t="s">
        <v>776</v>
      </c>
      <c r="M234" s="90" t="str">
        <f t="shared" si="8"/>
        <v>View on Google Map</v>
      </c>
    </row>
    <row r="235" spans="1:13" ht="12.75">
      <c r="A235">
        <v>114</v>
      </c>
      <c r="B235" t="s">
        <v>804</v>
      </c>
      <c r="C235" t="str">
        <f t="shared" si="10"/>
        <v>Arctic LTER Site number 114</v>
      </c>
      <c r="D235">
        <v>68.57956715</v>
      </c>
      <c r="E235">
        <v>-149.58405938</v>
      </c>
      <c r="F235">
        <v>770</v>
      </c>
      <c r="G235" t="s">
        <v>372</v>
      </c>
      <c r="H235" t="s">
        <v>805</v>
      </c>
      <c r="I235" t="s">
        <v>806</v>
      </c>
      <c r="J235" t="s">
        <v>387</v>
      </c>
      <c r="L235" t="s">
        <v>761</v>
      </c>
      <c r="M235" s="90" t="str">
        <f t="shared" si="8"/>
        <v>View on Google Map</v>
      </c>
    </row>
    <row r="236" spans="1:13" ht="12.75">
      <c r="A236">
        <v>179</v>
      </c>
      <c r="B236" t="s">
        <v>807</v>
      </c>
      <c r="C236" t="str">
        <f t="shared" si="10"/>
        <v>Arctic LTER Site number 179</v>
      </c>
      <c r="D236">
        <v>68.58423333</v>
      </c>
      <c r="E236">
        <v>-149.5836</v>
      </c>
      <c r="F236">
        <v>770</v>
      </c>
      <c r="G236" t="s">
        <v>386</v>
      </c>
      <c r="H236" t="s">
        <v>808</v>
      </c>
      <c r="I236" t="s">
        <v>809</v>
      </c>
      <c r="J236" t="s">
        <v>387</v>
      </c>
      <c r="L236" t="s">
        <v>776</v>
      </c>
      <c r="M236" s="90" t="str">
        <f t="shared" si="8"/>
        <v>View on Google Map</v>
      </c>
    </row>
    <row r="237" spans="1:13" ht="12.75">
      <c r="A237">
        <v>178</v>
      </c>
      <c r="B237" t="s">
        <v>810</v>
      </c>
      <c r="C237" t="str">
        <f t="shared" si="10"/>
        <v>Arctic LTER Site number 178</v>
      </c>
      <c r="D237">
        <v>68.58143</v>
      </c>
      <c r="E237">
        <v>-149.5861</v>
      </c>
      <c r="F237">
        <v>770</v>
      </c>
      <c r="G237" t="s">
        <v>386</v>
      </c>
      <c r="H237" t="s">
        <v>811</v>
      </c>
      <c r="I237" t="s">
        <v>812</v>
      </c>
      <c r="J237" t="s">
        <v>387</v>
      </c>
      <c r="L237" t="s">
        <v>776</v>
      </c>
      <c r="M237" s="90" t="str">
        <f t="shared" si="8"/>
        <v>View on Google Map</v>
      </c>
    </row>
    <row r="238" spans="1:13" ht="12.75">
      <c r="A238">
        <v>115</v>
      </c>
      <c r="B238" t="s">
        <v>813</v>
      </c>
      <c r="C238" t="str">
        <f t="shared" si="10"/>
        <v>Arctic LTER Site number 115</v>
      </c>
      <c r="D238">
        <v>68.5873874391</v>
      </c>
      <c r="E238">
        <v>-149.589625877</v>
      </c>
      <c r="F238">
        <v>767</v>
      </c>
      <c r="G238" t="s">
        <v>372</v>
      </c>
      <c r="H238" t="s">
        <v>814</v>
      </c>
      <c r="I238" t="s">
        <v>815</v>
      </c>
      <c r="J238" t="s">
        <v>387</v>
      </c>
      <c r="L238" t="s">
        <v>761</v>
      </c>
      <c r="M238" s="90" t="str">
        <f t="shared" si="8"/>
        <v>View on Google Map</v>
      </c>
    </row>
    <row r="239" spans="1:13" ht="12.75">
      <c r="A239">
        <v>181</v>
      </c>
      <c r="B239" t="s">
        <v>816</v>
      </c>
      <c r="C239" t="str">
        <f t="shared" si="10"/>
        <v>Arctic LTER Site number 181</v>
      </c>
      <c r="D239">
        <v>68.59491667</v>
      </c>
      <c r="E239">
        <v>-149.586316</v>
      </c>
      <c r="F239">
        <v>754</v>
      </c>
      <c r="G239" t="s">
        <v>386</v>
      </c>
      <c r="H239" t="s">
        <v>817</v>
      </c>
      <c r="I239" t="s">
        <v>818</v>
      </c>
      <c r="J239" t="s">
        <v>387</v>
      </c>
      <c r="L239" t="s">
        <v>776</v>
      </c>
      <c r="M239" s="90" t="str">
        <f t="shared" si="8"/>
        <v>View on Google Map</v>
      </c>
    </row>
    <row r="240" spans="1:13" ht="12.75">
      <c r="A240">
        <v>180</v>
      </c>
      <c r="B240" t="s">
        <v>819</v>
      </c>
      <c r="C240" t="str">
        <f t="shared" si="10"/>
        <v>Arctic LTER Site number 180</v>
      </c>
      <c r="D240">
        <v>68.589087</v>
      </c>
      <c r="E240">
        <v>-149.589219</v>
      </c>
      <c r="F240">
        <v>767</v>
      </c>
      <c r="G240" t="s">
        <v>386</v>
      </c>
      <c r="H240" t="s">
        <v>820</v>
      </c>
      <c r="I240" t="s">
        <v>821</v>
      </c>
      <c r="J240" t="s">
        <v>387</v>
      </c>
      <c r="L240" t="s">
        <v>776</v>
      </c>
      <c r="M240" s="90" t="str">
        <f t="shared" si="8"/>
        <v>View on Google Map</v>
      </c>
    </row>
    <row r="241" spans="1:13" ht="12.75">
      <c r="A241">
        <v>116</v>
      </c>
      <c r="B241" t="s">
        <v>822</v>
      </c>
      <c r="C241" t="str">
        <f t="shared" si="10"/>
        <v>Arctic LTER Site number 116</v>
      </c>
      <c r="D241">
        <v>68.5965924039</v>
      </c>
      <c r="E241">
        <v>-149.59264335</v>
      </c>
      <c r="F241">
        <v>754</v>
      </c>
      <c r="G241" t="s">
        <v>372</v>
      </c>
      <c r="H241" t="s">
        <v>823</v>
      </c>
      <c r="I241" t="s">
        <v>824</v>
      </c>
      <c r="J241" t="s">
        <v>387</v>
      </c>
      <c r="L241" t="s">
        <v>761</v>
      </c>
      <c r="M241" s="90" t="str">
        <f t="shared" si="8"/>
        <v>View on Google Map</v>
      </c>
    </row>
    <row r="242" spans="1:13" ht="12.75">
      <c r="A242">
        <v>431</v>
      </c>
      <c r="B242" t="s">
        <v>825</v>
      </c>
      <c r="C242" t="str">
        <f t="shared" si="10"/>
        <v>Arctic LTER Site number 431</v>
      </c>
      <c r="D242">
        <v>68.582062</v>
      </c>
      <c r="E242">
        <v>-149.622932</v>
      </c>
      <c r="F242">
        <v>806</v>
      </c>
      <c r="G242" t="s">
        <v>372</v>
      </c>
      <c r="H242" t="s">
        <v>826</v>
      </c>
      <c r="I242" t="s">
        <v>827</v>
      </c>
      <c r="J242" t="s">
        <v>387</v>
      </c>
      <c r="L242" t="s">
        <v>761</v>
      </c>
      <c r="M242" s="90" t="str">
        <f t="shared" si="8"/>
        <v>View on Google Map</v>
      </c>
    </row>
    <row r="243" spans="1:13" ht="12.75">
      <c r="A243">
        <v>444</v>
      </c>
      <c r="B243" t="s">
        <v>828</v>
      </c>
      <c r="C243" t="str">
        <f t="shared" si="10"/>
        <v>Arctic LTER Site number 444</v>
      </c>
      <c r="D243">
        <v>68.578643</v>
      </c>
      <c r="E243">
        <v>-149.621102</v>
      </c>
      <c r="F243">
        <v>808</v>
      </c>
      <c r="G243" t="s">
        <v>386</v>
      </c>
      <c r="H243" t="s">
        <v>829</v>
      </c>
      <c r="I243" t="s">
        <v>830</v>
      </c>
      <c r="J243" t="s">
        <v>387</v>
      </c>
      <c r="L243" t="s">
        <v>776</v>
      </c>
      <c r="M243" s="90" t="str">
        <f t="shared" si="8"/>
        <v>View on Google Map</v>
      </c>
    </row>
    <row r="244" spans="1:13" ht="12.75">
      <c r="A244">
        <v>535</v>
      </c>
      <c r="B244" t="s">
        <v>831</v>
      </c>
      <c r="C244" t="s">
        <v>832</v>
      </c>
      <c r="D244">
        <v>68.585839</v>
      </c>
      <c r="E244">
        <v>-149.622223</v>
      </c>
      <c r="F244">
        <v>805</v>
      </c>
      <c r="G244" t="s">
        <v>386</v>
      </c>
      <c r="J244" t="s">
        <v>373</v>
      </c>
      <c r="L244" t="s">
        <v>833</v>
      </c>
      <c r="M244" s="90" t="str">
        <f t="shared" si="8"/>
        <v>View on Google Map</v>
      </c>
    </row>
    <row r="245" spans="1:13" ht="12.75">
      <c r="A245">
        <v>536</v>
      </c>
      <c r="B245" t="s">
        <v>834</v>
      </c>
      <c r="C245" t="s">
        <v>832</v>
      </c>
      <c r="D245">
        <v>68.59133</v>
      </c>
      <c r="E245">
        <v>-149.611542</v>
      </c>
      <c r="F245">
        <v>775</v>
      </c>
      <c r="G245" t="s">
        <v>386</v>
      </c>
      <c r="J245" t="s">
        <v>373</v>
      </c>
      <c r="L245" t="s">
        <v>833</v>
      </c>
      <c r="M245" s="90" t="str">
        <f t="shared" si="8"/>
        <v>View on Google Map</v>
      </c>
    </row>
    <row r="246" spans="1:13" ht="12.75">
      <c r="A246">
        <v>445</v>
      </c>
      <c r="B246" t="s">
        <v>835</v>
      </c>
      <c r="C246" t="str">
        <f aca="true" t="shared" si="11" ref="C246:C253">"Arctic LTER Site number "&amp;A246</f>
        <v>Arctic LTER Site number 445</v>
      </c>
      <c r="D246">
        <v>68.58357</v>
      </c>
      <c r="E246">
        <v>-149.62384</v>
      </c>
      <c r="F246">
        <v>808</v>
      </c>
      <c r="G246" t="s">
        <v>386</v>
      </c>
      <c r="H246" t="s">
        <v>836</v>
      </c>
      <c r="I246" t="s">
        <v>837</v>
      </c>
      <c r="J246" t="s">
        <v>387</v>
      </c>
      <c r="L246" t="s">
        <v>776</v>
      </c>
      <c r="M246" s="90" t="str">
        <f t="shared" si="8"/>
        <v>View on Google Map</v>
      </c>
    </row>
    <row r="247" spans="1:13" ht="12.75">
      <c r="A247">
        <v>182</v>
      </c>
      <c r="B247" t="s">
        <v>838</v>
      </c>
      <c r="C247" t="str">
        <f t="shared" si="11"/>
        <v>Arctic LTER Site number 182</v>
      </c>
      <c r="D247">
        <v>68.59688333</v>
      </c>
      <c r="E247">
        <v>-149.60125</v>
      </c>
      <c r="F247">
        <v>754</v>
      </c>
      <c r="G247" t="s">
        <v>386</v>
      </c>
      <c r="H247" t="s">
        <v>839</v>
      </c>
      <c r="I247" t="s">
        <v>840</v>
      </c>
      <c r="J247" t="s">
        <v>387</v>
      </c>
      <c r="L247" t="s">
        <v>776</v>
      </c>
      <c r="M247" s="90" t="str">
        <f t="shared" si="8"/>
        <v>View on Google Map</v>
      </c>
    </row>
    <row r="248" spans="1:13" ht="12.75">
      <c r="A248">
        <v>183</v>
      </c>
      <c r="B248" t="s">
        <v>841</v>
      </c>
      <c r="C248" t="str">
        <f t="shared" si="11"/>
        <v>Arctic LTER Site number 183</v>
      </c>
      <c r="D248">
        <v>68.598684</v>
      </c>
      <c r="E248">
        <v>-149.599853</v>
      </c>
      <c r="F248">
        <v>754</v>
      </c>
      <c r="G248" t="s">
        <v>386</v>
      </c>
      <c r="H248" t="s">
        <v>842</v>
      </c>
      <c r="I248" t="s">
        <v>843</v>
      </c>
      <c r="J248" t="s">
        <v>387</v>
      </c>
      <c r="L248" t="s">
        <v>776</v>
      </c>
      <c r="M248" s="90" t="str">
        <f t="shared" si="8"/>
        <v>View on Google Map</v>
      </c>
    </row>
    <row r="249" spans="1:13" ht="12.75">
      <c r="A249">
        <v>117</v>
      </c>
      <c r="B249" t="s">
        <v>844</v>
      </c>
      <c r="C249" t="str">
        <f t="shared" si="11"/>
        <v>Arctic LTER Site number 117</v>
      </c>
      <c r="D249">
        <v>68.6008747982</v>
      </c>
      <c r="E249">
        <v>-149.596582063</v>
      </c>
      <c r="F249">
        <v>742</v>
      </c>
      <c r="G249" t="s">
        <v>372</v>
      </c>
      <c r="H249" t="s">
        <v>845</v>
      </c>
      <c r="I249" t="s">
        <v>846</v>
      </c>
      <c r="J249" t="s">
        <v>387</v>
      </c>
      <c r="L249" t="s">
        <v>761</v>
      </c>
      <c r="M249" s="90" t="str">
        <f t="shared" si="8"/>
        <v>View on Google Map</v>
      </c>
    </row>
    <row r="250" spans="1:13" ht="12.75">
      <c r="A250">
        <v>187</v>
      </c>
      <c r="B250" t="s">
        <v>847</v>
      </c>
      <c r="C250" t="str">
        <f t="shared" si="11"/>
        <v>Arctic LTER Site number 187</v>
      </c>
      <c r="D250">
        <v>68.61818333</v>
      </c>
      <c r="E250">
        <v>-149.596766</v>
      </c>
      <c r="F250">
        <v>728</v>
      </c>
      <c r="G250" t="s">
        <v>386</v>
      </c>
      <c r="H250" t="s">
        <v>848</v>
      </c>
      <c r="I250" t="s">
        <v>849</v>
      </c>
      <c r="J250" t="s">
        <v>387</v>
      </c>
      <c r="L250" t="s">
        <v>776</v>
      </c>
      <c r="M250" s="90" t="str">
        <f t="shared" si="8"/>
        <v>View on Google Map</v>
      </c>
    </row>
    <row r="251" spans="1:13" ht="12.75">
      <c r="A251">
        <v>184</v>
      </c>
      <c r="B251" t="s">
        <v>850</v>
      </c>
      <c r="C251" t="str">
        <f t="shared" si="11"/>
        <v>Arctic LTER Site number 184</v>
      </c>
      <c r="D251">
        <v>68.60183</v>
      </c>
      <c r="E251">
        <v>-149.596713</v>
      </c>
      <c r="F251">
        <v>742</v>
      </c>
      <c r="G251" t="s">
        <v>386</v>
      </c>
      <c r="H251" t="s">
        <v>851</v>
      </c>
      <c r="I251" t="s">
        <v>852</v>
      </c>
      <c r="J251" t="s">
        <v>387</v>
      </c>
      <c r="L251" t="s">
        <v>776</v>
      </c>
      <c r="M251" s="90" t="str">
        <f t="shared" si="8"/>
        <v>View on Google Map</v>
      </c>
    </row>
    <row r="252" spans="1:13" ht="12.75">
      <c r="A252">
        <v>118</v>
      </c>
      <c r="B252" t="s">
        <v>853</v>
      </c>
      <c r="C252" t="str">
        <f t="shared" si="11"/>
        <v>Arctic LTER Site number 118</v>
      </c>
      <c r="D252">
        <v>68.6101575207</v>
      </c>
      <c r="E252">
        <v>-149.582211513</v>
      </c>
      <c r="F252">
        <v>744</v>
      </c>
      <c r="G252" t="s">
        <v>372</v>
      </c>
      <c r="H252" t="s">
        <v>854</v>
      </c>
      <c r="I252" t="s">
        <v>855</v>
      </c>
      <c r="J252" t="s">
        <v>387</v>
      </c>
      <c r="L252" t="s">
        <v>761</v>
      </c>
      <c r="M252" s="90" t="str">
        <f t="shared" si="8"/>
        <v>View on Google Map</v>
      </c>
    </row>
    <row r="253" spans="1:13" ht="12.75">
      <c r="A253">
        <v>172</v>
      </c>
      <c r="B253" t="s">
        <v>856</v>
      </c>
      <c r="C253" t="str">
        <f t="shared" si="11"/>
        <v>Arctic LTER Site number 172</v>
      </c>
      <c r="D253">
        <v>68.57366666666667</v>
      </c>
      <c r="E253">
        <v>-149.537166666667</v>
      </c>
      <c r="F253">
        <v>808</v>
      </c>
      <c r="G253" t="s">
        <v>386</v>
      </c>
      <c r="H253" t="s">
        <v>857</v>
      </c>
      <c r="I253" t="s">
        <v>858</v>
      </c>
      <c r="J253" t="s">
        <v>387</v>
      </c>
      <c r="L253" t="s">
        <v>776</v>
      </c>
      <c r="M253" s="90" t="str">
        <f t="shared" si="8"/>
        <v>View on Google Map</v>
      </c>
    </row>
    <row r="254" spans="1:13" ht="12.75">
      <c r="A254">
        <v>533</v>
      </c>
      <c r="B254" t="s">
        <v>859</v>
      </c>
      <c r="C254" t="s">
        <v>832</v>
      </c>
      <c r="D254">
        <v>68.6</v>
      </c>
      <c r="E254">
        <v>-149.576</v>
      </c>
      <c r="F254">
        <v>762</v>
      </c>
      <c r="G254" t="s">
        <v>386</v>
      </c>
      <c r="J254" t="s">
        <v>373</v>
      </c>
      <c r="L254" t="s">
        <v>833</v>
      </c>
      <c r="M254" s="90" t="str">
        <f t="shared" si="8"/>
        <v>View on Google Map</v>
      </c>
    </row>
    <row r="255" spans="1:13" ht="12.75">
      <c r="A255">
        <v>534</v>
      </c>
      <c r="B255" t="s">
        <v>860</v>
      </c>
      <c r="C255" t="s">
        <v>832</v>
      </c>
      <c r="D255">
        <v>68.601493</v>
      </c>
      <c r="E255">
        <v>-149.579071</v>
      </c>
      <c r="F255">
        <v>760</v>
      </c>
      <c r="G255" t="s">
        <v>386</v>
      </c>
      <c r="J255" t="s">
        <v>373</v>
      </c>
      <c r="L255" t="s">
        <v>833</v>
      </c>
      <c r="M255" s="90" t="str">
        <f t="shared" si="8"/>
        <v>View on Google Map</v>
      </c>
    </row>
    <row r="256" spans="1:13" ht="12.75">
      <c r="A256">
        <v>185</v>
      </c>
      <c r="B256" t="s">
        <v>861</v>
      </c>
      <c r="C256" t="str">
        <f>"Arctic LTER Site number "&amp;A256</f>
        <v>Arctic LTER Site number 185</v>
      </c>
      <c r="D256">
        <v>68.60853333</v>
      </c>
      <c r="E256">
        <v>-149.587633</v>
      </c>
      <c r="F256">
        <v>744</v>
      </c>
      <c r="G256" t="s">
        <v>386</v>
      </c>
      <c r="H256" t="s">
        <v>862</v>
      </c>
      <c r="I256" t="s">
        <v>863</v>
      </c>
      <c r="J256" t="s">
        <v>387</v>
      </c>
      <c r="L256" t="s">
        <v>776</v>
      </c>
      <c r="M256" s="90" t="str">
        <f t="shared" si="8"/>
        <v>View on Google Map</v>
      </c>
    </row>
    <row r="257" spans="1:13" ht="12.75">
      <c r="A257">
        <v>547</v>
      </c>
      <c r="B257" t="s">
        <v>864</v>
      </c>
      <c r="C257" t="s">
        <v>865</v>
      </c>
      <c r="D257">
        <v>68.611012</v>
      </c>
      <c r="E257">
        <v>-149.573652</v>
      </c>
      <c r="F257">
        <v>744</v>
      </c>
      <c r="G257" t="s">
        <v>386</v>
      </c>
      <c r="J257" t="s">
        <v>866</v>
      </c>
      <c r="L257" t="s">
        <v>867</v>
      </c>
      <c r="M257" s="90" t="str">
        <f t="shared" si="8"/>
        <v>View on Google Map</v>
      </c>
    </row>
    <row r="258" spans="1:13" ht="12.75">
      <c r="A258">
        <v>548</v>
      </c>
      <c r="B258" t="s">
        <v>868</v>
      </c>
      <c r="C258" t="s">
        <v>865</v>
      </c>
      <c r="D258">
        <v>68.612118</v>
      </c>
      <c r="E258">
        <v>-149.576359</v>
      </c>
      <c r="F258">
        <v>744</v>
      </c>
      <c r="G258" t="s">
        <v>386</v>
      </c>
      <c r="J258" t="s">
        <v>866</v>
      </c>
      <c r="L258" t="s">
        <v>867</v>
      </c>
      <c r="M258" s="90" t="str">
        <f t="shared" si="8"/>
        <v>View on Google Map</v>
      </c>
    </row>
    <row r="259" spans="1:13" ht="12.75">
      <c r="A259">
        <v>546</v>
      </c>
      <c r="B259" t="s">
        <v>869</v>
      </c>
      <c r="C259" t="s">
        <v>865</v>
      </c>
      <c r="D259">
        <v>68.60895</v>
      </c>
      <c r="E259">
        <v>-149.579074</v>
      </c>
      <c r="F259">
        <v>744</v>
      </c>
      <c r="G259" t="s">
        <v>386</v>
      </c>
      <c r="J259" t="s">
        <v>866</v>
      </c>
      <c r="L259" t="s">
        <v>867</v>
      </c>
      <c r="M259" s="90" t="str">
        <f aca="true" t="shared" si="12" ref="M259:M322">HYPERLINK("http://maps.google.com/maps?q="&amp;D259&amp;","&amp;E259,"View on Google Map")</f>
        <v>View on Google Map</v>
      </c>
    </row>
    <row r="260" spans="1:13" ht="12.75">
      <c r="A260">
        <v>545</v>
      </c>
      <c r="B260" t="s">
        <v>870</v>
      </c>
      <c r="C260" t="s">
        <v>865</v>
      </c>
      <c r="D260">
        <v>68.609308</v>
      </c>
      <c r="E260">
        <v>-149.573752</v>
      </c>
      <c r="F260">
        <v>744</v>
      </c>
      <c r="G260" t="s">
        <v>386</v>
      </c>
      <c r="J260" t="s">
        <v>866</v>
      </c>
      <c r="L260" t="s">
        <v>867</v>
      </c>
      <c r="M260" s="90" t="str">
        <f t="shared" si="12"/>
        <v>View on Google Map</v>
      </c>
    </row>
    <row r="261" spans="1:13" ht="12.75">
      <c r="A261">
        <v>549</v>
      </c>
      <c r="B261" t="s">
        <v>871</v>
      </c>
      <c r="C261" t="str">
        <f>"Arctic LTER Site number "&amp;A261</f>
        <v>Arctic LTER Site number 549</v>
      </c>
      <c r="G261" t="s">
        <v>386</v>
      </c>
      <c r="J261" t="s">
        <v>373</v>
      </c>
      <c r="L261" t="s">
        <v>872</v>
      </c>
      <c r="M261" s="90" t="str">
        <f t="shared" si="12"/>
        <v>View on Google Map</v>
      </c>
    </row>
    <row r="262" spans="1:13" ht="12.75">
      <c r="A262">
        <v>188</v>
      </c>
      <c r="B262" t="s">
        <v>873</v>
      </c>
      <c r="C262" t="str">
        <f>"Arctic LTER Site number "&amp;A262</f>
        <v>Arctic LTER Site number 188</v>
      </c>
      <c r="D262">
        <v>68.61838333</v>
      </c>
      <c r="E262">
        <v>-149.5965</v>
      </c>
      <c r="F262">
        <v>728</v>
      </c>
      <c r="G262" t="s">
        <v>386</v>
      </c>
      <c r="H262" t="s">
        <v>874</v>
      </c>
      <c r="I262" t="s">
        <v>875</v>
      </c>
      <c r="J262" t="s">
        <v>387</v>
      </c>
      <c r="L262" t="s">
        <v>776</v>
      </c>
      <c r="M262" s="90" t="str">
        <f t="shared" si="12"/>
        <v>View on Google Map</v>
      </c>
    </row>
    <row r="263" spans="1:13" ht="12.75">
      <c r="A263">
        <v>541</v>
      </c>
      <c r="B263" t="s">
        <v>876</v>
      </c>
      <c r="C263" t="s">
        <v>865</v>
      </c>
      <c r="D263">
        <v>68.609846</v>
      </c>
      <c r="E263">
        <v>-149.582951</v>
      </c>
      <c r="F263">
        <v>744</v>
      </c>
      <c r="G263" t="s">
        <v>372</v>
      </c>
      <c r="J263" t="s">
        <v>866</v>
      </c>
      <c r="L263" t="s">
        <v>867</v>
      </c>
      <c r="M263" s="90" t="str">
        <f t="shared" si="12"/>
        <v>View on Google Map</v>
      </c>
    </row>
    <row r="264" spans="1:13" ht="12.75">
      <c r="A264">
        <v>539</v>
      </c>
      <c r="B264" t="s">
        <v>877</v>
      </c>
      <c r="C264" t="s">
        <v>865</v>
      </c>
      <c r="D264">
        <v>68.610576</v>
      </c>
      <c r="E264">
        <v>-149.576018</v>
      </c>
      <c r="F264">
        <v>744</v>
      </c>
      <c r="G264" t="s">
        <v>372</v>
      </c>
      <c r="J264" t="s">
        <v>866</v>
      </c>
      <c r="L264" t="s">
        <v>867</v>
      </c>
      <c r="M264" s="90" t="str">
        <f t="shared" si="12"/>
        <v>View on Google Map</v>
      </c>
    </row>
    <row r="265" spans="1:13" ht="12.75">
      <c r="A265">
        <v>538</v>
      </c>
      <c r="B265" t="s">
        <v>878</v>
      </c>
      <c r="C265" t="s">
        <v>865</v>
      </c>
      <c r="D265">
        <v>68.610889</v>
      </c>
      <c r="E265">
        <v>-149.576108</v>
      </c>
      <c r="F265">
        <v>744</v>
      </c>
      <c r="G265" t="s">
        <v>386</v>
      </c>
      <c r="J265" t="s">
        <v>866</v>
      </c>
      <c r="L265" t="s">
        <v>867</v>
      </c>
      <c r="M265" s="90" t="str">
        <f t="shared" si="12"/>
        <v>View on Google Map</v>
      </c>
    </row>
    <row r="266" spans="1:13" ht="12.75">
      <c r="A266">
        <v>544</v>
      </c>
      <c r="B266" t="s">
        <v>879</v>
      </c>
      <c r="C266" t="s">
        <v>865</v>
      </c>
      <c r="D266">
        <v>68.610529</v>
      </c>
      <c r="E266">
        <v>-149.588642</v>
      </c>
      <c r="F266">
        <v>744</v>
      </c>
      <c r="G266" t="s">
        <v>372</v>
      </c>
      <c r="J266" t="s">
        <v>866</v>
      </c>
      <c r="L266" t="s">
        <v>867</v>
      </c>
      <c r="M266" s="90" t="str">
        <f t="shared" si="12"/>
        <v>View on Google Map</v>
      </c>
    </row>
    <row r="267" spans="1:13" ht="12.75">
      <c r="A267">
        <v>540</v>
      </c>
      <c r="B267" t="s">
        <v>880</v>
      </c>
      <c r="C267" t="s">
        <v>865</v>
      </c>
      <c r="D267">
        <v>68.609842</v>
      </c>
      <c r="E267">
        <v>-149.575346</v>
      </c>
      <c r="F267">
        <v>744</v>
      </c>
      <c r="G267" t="s">
        <v>372</v>
      </c>
      <c r="J267" t="s">
        <v>866</v>
      </c>
      <c r="L267" t="s">
        <v>867</v>
      </c>
      <c r="M267" s="90" t="str">
        <f t="shared" si="12"/>
        <v>View on Google Map</v>
      </c>
    </row>
    <row r="268" spans="1:13" ht="12.75">
      <c r="A268">
        <v>542</v>
      </c>
      <c r="B268" t="s">
        <v>881</v>
      </c>
      <c r="C268" t="s">
        <v>865</v>
      </c>
      <c r="D268">
        <v>68.609203</v>
      </c>
      <c r="E268">
        <v>-149.588257</v>
      </c>
      <c r="F268">
        <v>744</v>
      </c>
      <c r="G268" t="s">
        <v>372</v>
      </c>
      <c r="J268" t="s">
        <v>866</v>
      </c>
      <c r="L268" t="s">
        <v>867</v>
      </c>
      <c r="M268" s="90" t="str">
        <f t="shared" si="12"/>
        <v>View on Google Map</v>
      </c>
    </row>
    <row r="269" spans="1:13" ht="12.75">
      <c r="A269">
        <v>543</v>
      </c>
      <c r="B269" t="s">
        <v>882</v>
      </c>
      <c r="C269" t="s">
        <v>865</v>
      </c>
      <c r="D269">
        <v>68.610028</v>
      </c>
      <c r="E269">
        <v>-149.588391</v>
      </c>
      <c r="F269">
        <v>744</v>
      </c>
      <c r="G269" t="s">
        <v>372</v>
      </c>
      <c r="J269" t="s">
        <v>866</v>
      </c>
      <c r="L269" t="s">
        <v>867</v>
      </c>
      <c r="M269" s="90" t="str">
        <f t="shared" si="12"/>
        <v>View on Google Map</v>
      </c>
    </row>
    <row r="270" spans="1:13" ht="12.75">
      <c r="A270">
        <v>537</v>
      </c>
      <c r="B270" t="s">
        <v>883</v>
      </c>
      <c r="C270" t="s">
        <v>865</v>
      </c>
      <c r="D270">
        <v>68.611514</v>
      </c>
      <c r="E270">
        <v>-149.577617</v>
      </c>
      <c r="F270">
        <v>744</v>
      </c>
      <c r="G270" t="s">
        <v>386</v>
      </c>
      <c r="J270" t="s">
        <v>866</v>
      </c>
      <c r="L270" t="s">
        <v>867</v>
      </c>
      <c r="M270" s="90" t="str">
        <f t="shared" si="12"/>
        <v>View on Google Map</v>
      </c>
    </row>
    <row r="271" spans="1:13" ht="12.75">
      <c r="A271">
        <v>15</v>
      </c>
      <c r="B271" t="s">
        <v>884</v>
      </c>
      <c r="C271" t="str">
        <f>"Arctic LTER Site number "&amp;A271</f>
        <v>Arctic LTER Site number 15</v>
      </c>
      <c r="D271">
        <v>68.611284</v>
      </c>
      <c r="E271">
        <v>-149.589809</v>
      </c>
      <c r="F271">
        <v>744</v>
      </c>
      <c r="G271" t="s">
        <v>386</v>
      </c>
      <c r="H271" t="s">
        <v>885</v>
      </c>
      <c r="I271" t="s">
        <v>886</v>
      </c>
      <c r="J271" t="s">
        <v>387</v>
      </c>
      <c r="K271">
        <v>186</v>
      </c>
      <c r="M271" s="90" t="str">
        <f t="shared" si="12"/>
        <v>View on Google Map</v>
      </c>
    </row>
    <row r="272" spans="1:13" ht="12.75">
      <c r="A272">
        <v>305</v>
      </c>
      <c r="B272" t="s">
        <v>887</v>
      </c>
      <c r="C272" t="s">
        <v>888</v>
      </c>
      <c r="G272" t="s">
        <v>386</v>
      </c>
      <c r="H272" t="s">
        <v>889</v>
      </c>
      <c r="I272" t="s">
        <v>890</v>
      </c>
      <c r="J272" t="s">
        <v>387</v>
      </c>
      <c r="L272" t="s">
        <v>776</v>
      </c>
      <c r="M272" s="90" t="str">
        <f t="shared" si="12"/>
        <v>View on Google Map</v>
      </c>
    </row>
    <row r="273" spans="1:13" ht="12.75">
      <c r="A273">
        <v>119</v>
      </c>
      <c r="B273" t="s">
        <v>891</v>
      </c>
      <c r="C273" t="str">
        <f>"Arctic LTER Site number "&amp;A273</f>
        <v>Arctic LTER Site number 119</v>
      </c>
      <c r="D273">
        <v>68.6189645132</v>
      </c>
      <c r="E273">
        <v>-149.595497331</v>
      </c>
      <c r="F273">
        <v>728</v>
      </c>
      <c r="G273" t="s">
        <v>372</v>
      </c>
      <c r="H273" t="s">
        <v>892</v>
      </c>
      <c r="I273" t="s">
        <v>893</v>
      </c>
      <c r="J273" t="s">
        <v>387</v>
      </c>
      <c r="L273" t="s">
        <v>761</v>
      </c>
      <c r="M273" s="90" t="str">
        <f t="shared" si="12"/>
        <v>View on Google Map</v>
      </c>
    </row>
    <row r="274" spans="1:13" ht="12.75">
      <c r="A274">
        <v>244</v>
      </c>
      <c r="B274" t="s">
        <v>894</v>
      </c>
      <c r="C274" t="str">
        <f>"Arctic LTER Site number "&amp;A274</f>
        <v>Arctic LTER Site number 244</v>
      </c>
      <c r="D274">
        <v>68.61938333</v>
      </c>
      <c r="E274">
        <v>-149.595283</v>
      </c>
      <c r="F274">
        <v>728</v>
      </c>
      <c r="G274" t="s">
        <v>386</v>
      </c>
      <c r="H274" t="s">
        <v>895</v>
      </c>
      <c r="I274" t="s">
        <v>896</v>
      </c>
      <c r="J274" t="s">
        <v>387</v>
      </c>
      <c r="L274" t="s">
        <v>776</v>
      </c>
      <c r="M274" s="90" t="str">
        <f t="shared" si="12"/>
        <v>View on Google Map</v>
      </c>
    </row>
    <row r="275" spans="2:13" ht="12.75">
      <c r="B275" t="s">
        <v>897</v>
      </c>
      <c r="C275" t="s">
        <v>758</v>
      </c>
      <c r="D275">
        <v>68.544378</v>
      </c>
      <c r="E275">
        <v>-149.521467</v>
      </c>
      <c r="G275" t="s">
        <v>898</v>
      </c>
      <c r="J275" s="42" t="s">
        <v>387</v>
      </c>
      <c r="M275" s="90" t="str">
        <f t="shared" si="12"/>
        <v>View on Google Map</v>
      </c>
    </row>
    <row r="276" spans="2:13" ht="12.75">
      <c r="B276" t="s">
        <v>899</v>
      </c>
      <c r="C276" t="s">
        <v>758</v>
      </c>
      <c r="D276">
        <v>68.548205</v>
      </c>
      <c r="E276">
        <v>-149.52195</v>
      </c>
      <c r="G276" t="s">
        <v>898</v>
      </c>
      <c r="J276" s="42" t="s">
        <v>387</v>
      </c>
      <c r="M276" s="90" t="str">
        <f t="shared" si="12"/>
        <v>View on Google Map</v>
      </c>
    </row>
    <row r="277" spans="2:13" ht="12.75">
      <c r="B277" t="s">
        <v>900</v>
      </c>
      <c r="C277" t="s">
        <v>758</v>
      </c>
      <c r="D277">
        <v>68.548063</v>
      </c>
      <c r="E277">
        <v>-149.521309</v>
      </c>
      <c r="G277" t="s">
        <v>898</v>
      </c>
      <c r="J277" s="42" t="s">
        <v>387</v>
      </c>
      <c r="M277" s="90" t="str">
        <f t="shared" si="12"/>
        <v>View on Google Map</v>
      </c>
    </row>
    <row r="278" spans="2:13" ht="12.75">
      <c r="B278" t="s">
        <v>901</v>
      </c>
      <c r="C278" t="s">
        <v>758</v>
      </c>
      <c r="D278">
        <v>68.544114</v>
      </c>
      <c r="E278">
        <v>-149.522208</v>
      </c>
      <c r="G278" t="s">
        <v>898</v>
      </c>
      <c r="J278" s="42" t="s">
        <v>387</v>
      </c>
      <c r="M278" s="90" t="str">
        <f t="shared" si="12"/>
        <v>View on Google Map</v>
      </c>
    </row>
    <row r="279" spans="2:13" ht="12.75">
      <c r="B279" t="s">
        <v>902</v>
      </c>
      <c r="C279" t="s">
        <v>758</v>
      </c>
      <c r="D279">
        <v>68.547874</v>
      </c>
      <c r="E279">
        <v>-149.521589</v>
      </c>
      <c r="G279" t="s">
        <v>898</v>
      </c>
      <c r="J279" s="42" t="s">
        <v>387</v>
      </c>
      <c r="M279" s="90" t="str">
        <f t="shared" si="12"/>
        <v>View on Google Map</v>
      </c>
    </row>
    <row r="280" spans="2:13" ht="12.75">
      <c r="B280" t="s">
        <v>903</v>
      </c>
      <c r="C280" t="s">
        <v>758</v>
      </c>
      <c r="D280">
        <v>68.616620305</v>
      </c>
      <c r="E280">
        <v>-149.317973961</v>
      </c>
      <c r="F280">
        <v>880.557</v>
      </c>
      <c r="G280" t="s">
        <v>898</v>
      </c>
      <c r="J280" s="42" t="s">
        <v>387</v>
      </c>
      <c r="M280" s="90" t="str">
        <f t="shared" si="12"/>
        <v>View on Google Map</v>
      </c>
    </row>
    <row r="281" spans="2:13" ht="12.75">
      <c r="B281" t="s">
        <v>904</v>
      </c>
      <c r="C281" t="s">
        <v>758</v>
      </c>
      <c r="D281">
        <v>68.618287679</v>
      </c>
      <c r="E281">
        <v>-149.318578011</v>
      </c>
      <c r="F281">
        <v>877.595</v>
      </c>
      <c r="G281" t="s">
        <v>898</v>
      </c>
      <c r="J281" s="42" t="s">
        <v>387</v>
      </c>
      <c r="M281" s="90" t="str">
        <f t="shared" si="12"/>
        <v>View on Google Map</v>
      </c>
    </row>
    <row r="282" spans="2:13" ht="12.75">
      <c r="B282" t="s">
        <v>905</v>
      </c>
      <c r="C282" t="s">
        <v>758</v>
      </c>
      <c r="D282">
        <v>68.61954841</v>
      </c>
      <c r="E282">
        <v>-149.318321877</v>
      </c>
      <c r="F282">
        <v>875.593</v>
      </c>
      <c r="G282" t="s">
        <v>898</v>
      </c>
      <c r="J282" s="42" t="s">
        <v>387</v>
      </c>
      <c r="M282" s="90" t="str">
        <f t="shared" si="12"/>
        <v>View on Google Map</v>
      </c>
    </row>
    <row r="283" spans="2:13" ht="12.75">
      <c r="B283" t="s">
        <v>906</v>
      </c>
      <c r="C283" t="s">
        <v>758</v>
      </c>
      <c r="D283">
        <v>68.621317498</v>
      </c>
      <c r="E283">
        <v>-149.319213643</v>
      </c>
      <c r="F283">
        <v>874.152</v>
      </c>
      <c r="G283" t="s">
        <v>898</v>
      </c>
      <c r="J283" s="42" t="s">
        <v>387</v>
      </c>
      <c r="M283" s="90" t="str">
        <f t="shared" si="12"/>
        <v>View on Google Map</v>
      </c>
    </row>
    <row r="284" spans="1:13" ht="12.75">
      <c r="A284">
        <v>11</v>
      </c>
      <c r="B284" t="s">
        <v>907</v>
      </c>
      <c r="C284" t="str">
        <f>"Arctic LTER Site number "&amp;A284</f>
        <v>Arctic LTER Site number 11</v>
      </c>
      <c r="F284">
        <v>884</v>
      </c>
      <c r="G284" t="s">
        <v>386</v>
      </c>
      <c r="H284" t="s">
        <v>908</v>
      </c>
      <c r="I284" t="s">
        <v>909</v>
      </c>
      <c r="J284" t="s">
        <v>387</v>
      </c>
      <c r="M284" s="90" t="str">
        <f t="shared" si="12"/>
        <v>View on Google Map</v>
      </c>
    </row>
    <row r="285" spans="2:13" ht="12.75">
      <c r="B285" t="s">
        <v>910</v>
      </c>
      <c r="C285" t="s">
        <v>758</v>
      </c>
      <c r="D285">
        <v>68.625256623</v>
      </c>
      <c r="E285">
        <v>-149.324633802</v>
      </c>
      <c r="F285">
        <v>862.808</v>
      </c>
      <c r="G285" t="s">
        <v>898</v>
      </c>
      <c r="J285" s="42" t="s">
        <v>387</v>
      </c>
      <c r="M285" s="90" t="str">
        <f t="shared" si="12"/>
        <v>View on Google Map</v>
      </c>
    </row>
    <row r="286" spans="2:13" ht="12.75">
      <c r="B286" t="s">
        <v>911</v>
      </c>
      <c r="C286" t="s">
        <v>758</v>
      </c>
      <c r="D286">
        <v>68.641922838</v>
      </c>
      <c r="E286">
        <v>-149.342972559</v>
      </c>
      <c r="F286">
        <v>834.626</v>
      </c>
      <c r="G286" t="s">
        <v>898</v>
      </c>
      <c r="J286" s="42" t="s">
        <v>387</v>
      </c>
      <c r="M286" s="90" t="str">
        <f t="shared" si="12"/>
        <v>View on Google Map</v>
      </c>
    </row>
    <row r="287" spans="1:13" ht="12.75">
      <c r="A287">
        <v>1141</v>
      </c>
      <c r="B287" t="s">
        <v>912</v>
      </c>
      <c r="C287" t="str">
        <f aca="true" t="shared" si="13" ref="C287:C314">"Arctic LTER Site number "&amp;A287</f>
        <v>Arctic LTER Site number 1141</v>
      </c>
      <c r="G287" t="s">
        <v>362</v>
      </c>
      <c r="H287" t="s">
        <v>913</v>
      </c>
      <c r="J287" t="s">
        <v>387</v>
      </c>
      <c r="M287" s="90" t="str">
        <f t="shared" si="12"/>
        <v>View on Google Map</v>
      </c>
    </row>
    <row r="288" spans="1:13" ht="12.75">
      <c r="A288">
        <v>1142</v>
      </c>
      <c r="B288" t="s">
        <v>914</v>
      </c>
      <c r="C288" t="str">
        <f t="shared" si="13"/>
        <v>Arctic LTER Site number 1142</v>
      </c>
      <c r="G288" t="s">
        <v>386</v>
      </c>
      <c r="H288" t="s">
        <v>915</v>
      </c>
      <c r="J288" t="s">
        <v>916</v>
      </c>
      <c r="M288" s="90" t="str">
        <f t="shared" si="12"/>
        <v>View on Google Map</v>
      </c>
    </row>
    <row r="289" spans="1:13" ht="12.75">
      <c r="A289">
        <v>1143</v>
      </c>
      <c r="B289" t="s">
        <v>917</v>
      </c>
      <c r="C289" t="str">
        <f t="shared" si="13"/>
        <v>Arctic LTER Site number 1143</v>
      </c>
      <c r="G289" t="s">
        <v>386</v>
      </c>
      <c r="J289" t="s">
        <v>916</v>
      </c>
      <c r="M289" s="90" t="str">
        <f t="shared" si="12"/>
        <v>View on Google Map</v>
      </c>
    </row>
    <row r="290" spans="1:13" ht="12.75">
      <c r="A290">
        <v>1140</v>
      </c>
      <c r="B290" t="s">
        <v>918</v>
      </c>
      <c r="C290" t="str">
        <f t="shared" si="13"/>
        <v>Arctic LTER Site number 1140</v>
      </c>
      <c r="D290">
        <v>68.617081</v>
      </c>
      <c r="E290">
        <v>-149.317799</v>
      </c>
      <c r="G290" t="s">
        <v>362</v>
      </c>
      <c r="H290" t="s">
        <v>919</v>
      </c>
      <c r="I290" t="s">
        <v>920</v>
      </c>
      <c r="J290" t="s">
        <v>387</v>
      </c>
      <c r="M290" s="90" t="str">
        <f t="shared" si="12"/>
        <v>View on Google Map</v>
      </c>
    </row>
    <row r="291" spans="1:13" ht="12.75">
      <c r="A291">
        <v>1173</v>
      </c>
      <c r="B291" t="s">
        <v>921</v>
      </c>
      <c r="C291" t="str">
        <f t="shared" si="13"/>
        <v>Arctic LTER Site number 1173</v>
      </c>
      <c r="D291">
        <v>68.61138</v>
      </c>
      <c r="E291">
        <v>-149.311183</v>
      </c>
      <c r="G291" t="s">
        <v>362</v>
      </c>
      <c r="H291" t="s">
        <v>922</v>
      </c>
      <c r="J291" t="s">
        <v>368</v>
      </c>
      <c r="M291" s="90" t="str">
        <f t="shared" si="12"/>
        <v>View on Google Map</v>
      </c>
    </row>
    <row r="292" spans="1:13" ht="12.75">
      <c r="A292">
        <v>1144</v>
      </c>
      <c r="B292" t="s">
        <v>923</v>
      </c>
      <c r="C292" t="str">
        <f t="shared" si="13"/>
        <v>Arctic LTER Site number 1144</v>
      </c>
      <c r="G292" t="s">
        <v>386</v>
      </c>
      <c r="H292" t="s">
        <v>923</v>
      </c>
      <c r="J292" t="s">
        <v>916</v>
      </c>
      <c r="M292" s="90" t="str">
        <f t="shared" si="12"/>
        <v>View on Google Map</v>
      </c>
    </row>
    <row r="293" spans="1:13" ht="12.75">
      <c r="A293">
        <v>1145</v>
      </c>
      <c r="B293" t="s">
        <v>924</v>
      </c>
      <c r="C293" t="str">
        <f t="shared" si="13"/>
        <v>Arctic LTER Site number 1145</v>
      </c>
      <c r="G293" t="s">
        <v>386</v>
      </c>
      <c r="H293" t="s">
        <v>924</v>
      </c>
      <c r="J293" t="s">
        <v>916</v>
      </c>
      <c r="M293" s="90" t="str">
        <f t="shared" si="12"/>
        <v>View on Google Map</v>
      </c>
    </row>
    <row r="294" spans="1:13" ht="12.75">
      <c r="A294">
        <v>1146</v>
      </c>
      <c r="B294" t="s">
        <v>925</v>
      </c>
      <c r="C294" t="str">
        <f t="shared" si="13"/>
        <v>Arctic LTER Site number 1146</v>
      </c>
      <c r="G294" t="s">
        <v>362</v>
      </c>
      <c r="H294" t="s">
        <v>925</v>
      </c>
      <c r="J294" t="s">
        <v>916</v>
      </c>
      <c r="M294" s="90" t="str">
        <f t="shared" si="12"/>
        <v>View on Google Map</v>
      </c>
    </row>
    <row r="295" spans="1:13" ht="12.75">
      <c r="A295">
        <v>1147</v>
      </c>
      <c r="B295" t="s">
        <v>926</v>
      </c>
      <c r="C295" t="str">
        <f t="shared" si="13"/>
        <v>Arctic LTER Site number 1147</v>
      </c>
      <c r="G295" t="s">
        <v>362</v>
      </c>
      <c r="H295" t="s">
        <v>926</v>
      </c>
      <c r="J295" t="s">
        <v>916</v>
      </c>
      <c r="M295" s="90" t="str">
        <f t="shared" si="12"/>
        <v>View on Google Map</v>
      </c>
    </row>
    <row r="296" spans="1:13" ht="12.75">
      <c r="A296">
        <v>1148</v>
      </c>
      <c r="B296" t="s">
        <v>927</v>
      </c>
      <c r="C296" t="str">
        <f t="shared" si="13"/>
        <v>Arctic LTER Site number 1148</v>
      </c>
      <c r="G296" t="s">
        <v>362</v>
      </c>
      <c r="H296" t="s">
        <v>927</v>
      </c>
      <c r="I296" t="s">
        <v>928</v>
      </c>
      <c r="J296" t="s">
        <v>916</v>
      </c>
      <c r="M296" s="90" t="str">
        <f t="shared" si="12"/>
        <v>View on Google Map</v>
      </c>
    </row>
    <row r="297" spans="1:13" ht="12.75">
      <c r="A297">
        <v>1149</v>
      </c>
      <c r="B297" t="s">
        <v>929</v>
      </c>
      <c r="C297" t="str">
        <f t="shared" si="13"/>
        <v>Arctic LTER Site number 1149</v>
      </c>
      <c r="G297" t="s">
        <v>362</v>
      </c>
      <c r="H297" t="s">
        <v>929</v>
      </c>
      <c r="I297" t="s">
        <v>930</v>
      </c>
      <c r="J297" t="s">
        <v>916</v>
      </c>
      <c r="M297" s="90" t="str">
        <f t="shared" si="12"/>
        <v>View on Google Map</v>
      </c>
    </row>
    <row r="298" spans="1:13" ht="12.75">
      <c r="A298">
        <v>1150</v>
      </c>
      <c r="B298" t="s">
        <v>931</v>
      </c>
      <c r="C298" t="str">
        <f t="shared" si="13"/>
        <v>Arctic LTER Site number 1150</v>
      </c>
      <c r="G298" t="s">
        <v>362</v>
      </c>
      <c r="H298" t="s">
        <v>931</v>
      </c>
      <c r="I298" t="s">
        <v>932</v>
      </c>
      <c r="J298" t="s">
        <v>916</v>
      </c>
      <c r="M298" s="90" t="str">
        <f t="shared" si="12"/>
        <v>View on Google Map</v>
      </c>
    </row>
    <row r="299" spans="1:13" ht="12.75">
      <c r="A299">
        <v>1151</v>
      </c>
      <c r="B299" t="s">
        <v>933</v>
      </c>
      <c r="C299" t="str">
        <f t="shared" si="13"/>
        <v>Arctic LTER Site number 1151</v>
      </c>
      <c r="G299" t="s">
        <v>362</v>
      </c>
      <c r="H299" t="s">
        <v>933</v>
      </c>
      <c r="I299" t="s">
        <v>934</v>
      </c>
      <c r="J299" t="s">
        <v>916</v>
      </c>
      <c r="M299" s="90" t="str">
        <f t="shared" si="12"/>
        <v>View on Google Map</v>
      </c>
    </row>
    <row r="300" spans="1:13" ht="12.75">
      <c r="A300">
        <v>1152</v>
      </c>
      <c r="B300" t="s">
        <v>935</v>
      </c>
      <c r="C300" t="str">
        <f t="shared" si="13"/>
        <v>Arctic LTER Site number 1152</v>
      </c>
      <c r="G300" t="s">
        <v>362</v>
      </c>
      <c r="H300" t="s">
        <v>935</v>
      </c>
      <c r="I300" t="s">
        <v>936</v>
      </c>
      <c r="J300" t="s">
        <v>916</v>
      </c>
      <c r="M300" s="90" t="str">
        <f t="shared" si="12"/>
        <v>View on Google Map</v>
      </c>
    </row>
    <row r="301" spans="1:13" ht="12.75">
      <c r="A301">
        <v>1153</v>
      </c>
      <c r="B301" t="s">
        <v>937</v>
      </c>
      <c r="C301" t="str">
        <f t="shared" si="13"/>
        <v>Arctic LTER Site number 1153</v>
      </c>
      <c r="G301" t="s">
        <v>362</v>
      </c>
      <c r="H301" t="s">
        <v>937</v>
      </c>
      <c r="I301" t="s">
        <v>938</v>
      </c>
      <c r="J301" t="s">
        <v>916</v>
      </c>
      <c r="M301" s="90" t="str">
        <f t="shared" si="12"/>
        <v>View on Google Map</v>
      </c>
    </row>
    <row r="302" spans="1:13" ht="12.75">
      <c r="A302">
        <v>1154</v>
      </c>
      <c r="B302" t="s">
        <v>939</v>
      </c>
      <c r="C302" t="str">
        <f t="shared" si="13"/>
        <v>Arctic LTER Site number 1154</v>
      </c>
      <c r="G302" t="s">
        <v>362</v>
      </c>
      <c r="H302" t="s">
        <v>939</v>
      </c>
      <c r="I302" t="s">
        <v>940</v>
      </c>
      <c r="J302" t="s">
        <v>916</v>
      </c>
      <c r="M302" s="90" t="str">
        <f t="shared" si="12"/>
        <v>View on Google Map</v>
      </c>
    </row>
    <row r="303" spans="1:13" ht="12.75">
      <c r="A303">
        <v>1155</v>
      </c>
      <c r="B303" t="s">
        <v>941</v>
      </c>
      <c r="C303" t="str">
        <f t="shared" si="13"/>
        <v>Arctic LTER Site number 1155</v>
      </c>
      <c r="G303" t="s">
        <v>362</v>
      </c>
      <c r="H303" t="s">
        <v>941</v>
      </c>
      <c r="I303" t="s">
        <v>942</v>
      </c>
      <c r="J303" t="s">
        <v>916</v>
      </c>
      <c r="M303" s="90" t="str">
        <f t="shared" si="12"/>
        <v>View on Google Map</v>
      </c>
    </row>
    <row r="304" spans="1:13" ht="12.75">
      <c r="A304">
        <v>1156</v>
      </c>
      <c r="B304" t="s">
        <v>943</v>
      </c>
      <c r="C304" t="str">
        <f t="shared" si="13"/>
        <v>Arctic LTER Site number 1156</v>
      </c>
      <c r="G304" t="s">
        <v>362</v>
      </c>
      <c r="H304" t="s">
        <v>943</v>
      </c>
      <c r="I304" t="s">
        <v>944</v>
      </c>
      <c r="J304" t="s">
        <v>916</v>
      </c>
      <c r="M304" s="90" t="str">
        <f t="shared" si="12"/>
        <v>View on Google Map</v>
      </c>
    </row>
    <row r="305" spans="1:13" ht="12.75">
      <c r="A305">
        <v>1157</v>
      </c>
      <c r="B305" t="s">
        <v>945</v>
      </c>
      <c r="C305" t="str">
        <f t="shared" si="13"/>
        <v>Arctic LTER Site number 1157</v>
      </c>
      <c r="G305" t="s">
        <v>362</v>
      </c>
      <c r="H305" t="s">
        <v>945</v>
      </c>
      <c r="I305" t="s">
        <v>946</v>
      </c>
      <c r="J305" t="s">
        <v>916</v>
      </c>
      <c r="M305" s="90" t="str">
        <f t="shared" si="12"/>
        <v>View on Google Map</v>
      </c>
    </row>
    <row r="306" spans="1:13" ht="12.75">
      <c r="A306">
        <v>1158</v>
      </c>
      <c r="B306" t="s">
        <v>947</v>
      </c>
      <c r="C306" t="str">
        <f t="shared" si="13"/>
        <v>Arctic LTER Site number 1158</v>
      </c>
      <c r="G306" t="s">
        <v>362</v>
      </c>
      <c r="H306" t="s">
        <v>947</v>
      </c>
      <c r="I306" t="s">
        <v>948</v>
      </c>
      <c r="J306" t="s">
        <v>916</v>
      </c>
      <c r="M306" s="90" t="str">
        <f t="shared" si="12"/>
        <v>View on Google Map</v>
      </c>
    </row>
    <row r="307" spans="1:13" ht="12.75">
      <c r="A307">
        <v>1159</v>
      </c>
      <c r="B307" t="s">
        <v>949</v>
      </c>
      <c r="C307" t="str">
        <f t="shared" si="13"/>
        <v>Arctic LTER Site number 1159</v>
      </c>
      <c r="G307" t="s">
        <v>362</v>
      </c>
      <c r="H307" t="s">
        <v>949</v>
      </c>
      <c r="I307" t="s">
        <v>950</v>
      </c>
      <c r="J307" t="s">
        <v>916</v>
      </c>
      <c r="M307" s="90" t="str">
        <f t="shared" si="12"/>
        <v>View on Google Map</v>
      </c>
    </row>
    <row r="308" spans="1:13" ht="12.75">
      <c r="A308">
        <v>1160</v>
      </c>
      <c r="B308" t="s">
        <v>951</v>
      </c>
      <c r="C308" t="str">
        <f t="shared" si="13"/>
        <v>Arctic LTER Site number 1160</v>
      </c>
      <c r="G308" t="s">
        <v>362</v>
      </c>
      <c r="H308" t="s">
        <v>951</v>
      </c>
      <c r="I308" t="s">
        <v>952</v>
      </c>
      <c r="J308" t="s">
        <v>916</v>
      </c>
      <c r="M308" s="90" t="str">
        <f t="shared" si="12"/>
        <v>View on Google Map</v>
      </c>
    </row>
    <row r="309" spans="1:13" ht="12.75">
      <c r="A309">
        <v>1161</v>
      </c>
      <c r="B309" t="s">
        <v>953</v>
      </c>
      <c r="C309" t="str">
        <f t="shared" si="13"/>
        <v>Arctic LTER Site number 1161</v>
      </c>
      <c r="G309" t="s">
        <v>362</v>
      </c>
      <c r="H309" t="s">
        <v>953</v>
      </c>
      <c r="I309" t="s">
        <v>954</v>
      </c>
      <c r="J309" t="s">
        <v>916</v>
      </c>
      <c r="M309" s="90" t="str">
        <f t="shared" si="12"/>
        <v>View on Google Map</v>
      </c>
    </row>
    <row r="310" spans="1:13" ht="12.75">
      <c r="A310">
        <v>1162</v>
      </c>
      <c r="B310" t="s">
        <v>955</v>
      </c>
      <c r="C310" t="str">
        <f t="shared" si="13"/>
        <v>Arctic LTER Site number 1162</v>
      </c>
      <c r="G310" t="s">
        <v>362</v>
      </c>
      <c r="H310" t="s">
        <v>955</v>
      </c>
      <c r="I310" t="s">
        <v>956</v>
      </c>
      <c r="J310" t="s">
        <v>916</v>
      </c>
      <c r="M310" s="90" t="str">
        <f t="shared" si="12"/>
        <v>View on Google Map</v>
      </c>
    </row>
    <row r="311" spans="1:13" ht="12.75">
      <c r="A311">
        <v>1163</v>
      </c>
      <c r="B311" t="s">
        <v>957</v>
      </c>
      <c r="C311" t="str">
        <f t="shared" si="13"/>
        <v>Arctic LTER Site number 1163</v>
      </c>
      <c r="G311" t="s">
        <v>362</v>
      </c>
      <c r="H311" t="s">
        <v>957</v>
      </c>
      <c r="I311" t="s">
        <v>958</v>
      </c>
      <c r="J311" t="s">
        <v>916</v>
      </c>
      <c r="M311" s="90" t="str">
        <f t="shared" si="12"/>
        <v>View on Google Map</v>
      </c>
    </row>
    <row r="312" spans="1:13" ht="12.75">
      <c r="A312">
        <v>1164</v>
      </c>
      <c r="B312" t="s">
        <v>959</v>
      </c>
      <c r="C312" t="str">
        <f t="shared" si="13"/>
        <v>Arctic LTER Site number 1164</v>
      </c>
      <c r="G312" t="s">
        <v>362</v>
      </c>
      <c r="H312" t="s">
        <v>959</v>
      </c>
      <c r="I312" t="s">
        <v>960</v>
      </c>
      <c r="J312" t="s">
        <v>916</v>
      </c>
      <c r="M312" s="90" t="str">
        <f t="shared" si="12"/>
        <v>View on Google Map</v>
      </c>
    </row>
    <row r="313" spans="1:13" ht="12.75">
      <c r="A313">
        <v>1165</v>
      </c>
      <c r="B313" t="s">
        <v>961</v>
      </c>
      <c r="C313" t="str">
        <f t="shared" si="13"/>
        <v>Arctic LTER Site number 1165</v>
      </c>
      <c r="G313" t="s">
        <v>362</v>
      </c>
      <c r="H313" t="s">
        <v>961</v>
      </c>
      <c r="J313" t="s">
        <v>916</v>
      </c>
      <c r="M313" s="90" t="str">
        <f t="shared" si="12"/>
        <v>View on Google Map</v>
      </c>
    </row>
    <row r="314" spans="1:13" ht="12.75">
      <c r="A314">
        <v>1166</v>
      </c>
      <c r="B314" t="s">
        <v>962</v>
      </c>
      <c r="C314" t="str">
        <f t="shared" si="13"/>
        <v>Arctic LTER Site number 1166</v>
      </c>
      <c r="G314" t="s">
        <v>362</v>
      </c>
      <c r="H314" t="s">
        <v>962</v>
      </c>
      <c r="J314" t="s">
        <v>916</v>
      </c>
      <c r="M314" s="90" t="str">
        <f t="shared" si="12"/>
        <v>View on Google Map</v>
      </c>
    </row>
    <row r="315" spans="1:13" ht="12.75">
      <c r="A315">
        <v>1167</v>
      </c>
      <c r="B315" t="s">
        <v>963</v>
      </c>
      <c r="C315" t="s">
        <v>964</v>
      </c>
      <c r="G315" t="s">
        <v>362</v>
      </c>
      <c r="H315" t="s">
        <v>963</v>
      </c>
      <c r="J315" t="s">
        <v>363</v>
      </c>
      <c r="M315" s="90" t="str">
        <f t="shared" si="12"/>
        <v>View on Google Map</v>
      </c>
    </row>
    <row r="316" spans="1:13" ht="12.75">
      <c r="A316">
        <v>1168</v>
      </c>
      <c r="B316" t="s">
        <v>965</v>
      </c>
      <c r="C316" t="s">
        <v>964</v>
      </c>
      <c r="G316" t="s">
        <v>362</v>
      </c>
      <c r="H316" t="s">
        <v>965</v>
      </c>
      <c r="J316" t="s">
        <v>363</v>
      </c>
      <c r="M316" s="90" t="str">
        <f t="shared" si="12"/>
        <v>View on Google Map</v>
      </c>
    </row>
    <row r="317" spans="1:13" ht="12.75">
      <c r="A317">
        <v>125</v>
      </c>
      <c r="B317" t="s">
        <v>966</v>
      </c>
      <c r="C317" t="str">
        <f>"Arctic LTER Site number "&amp;A317</f>
        <v>Arctic LTER Site number 125</v>
      </c>
      <c r="D317">
        <v>68.52364</v>
      </c>
      <c r="E317">
        <v>-149.48141</v>
      </c>
      <c r="F317">
        <v>881</v>
      </c>
      <c r="G317" t="s">
        <v>372</v>
      </c>
      <c r="H317" t="s">
        <v>967</v>
      </c>
      <c r="J317" t="s">
        <v>387</v>
      </c>
      <c r="L317" t="s">
        <v>388</v>
      </c>
      <c r="M317" s="90" t="str">
        <f t="shared" si="12"/>
        <v>View on Google Map</v>
      </c>
    </row>
    <row r="318" spans="1:13" ht="12.75">
      <c r="A318">
        <v>110</v>
      </c>
      <c r="B318" t="s">
        <v>968</v>
      </c>
      <c r="C318" t="str">
        <f>"Arctic LTER Site number "&amp;A318</f>
        <v>Arctic LTER Site number 110</v>
      </c>
      <c r="D318">
        <v>68.68738</v>
      </c>
      <c r="E318">
        <v>-149.67459</v>
      </c>
      <c r="F318">
        <v>747</v>
      </c>
      <c r="G318" t="s">
        <v>372</v>
      </c>
      <c r="H318" t="s">
        <v>969</v>
      </c>
      <c r="J318" t="s">
        <v>387</v>
      </c>
      <c r="M318" s="90" t="str">
        <f t="shared" si="12"/>
        <v>View on Google Map</v>
      </c>
    </row>
    <row r="319" spans="1:13" ht="12.75">
      <c r="A319">
        <v>159</v>
      </c>
      <c r="B319" t="s">
        <v>970</v>
      </c>
      <c r="C319" t="str">
        <f>"Arctic LTER Site number "&amp;A319</f>
        <v>Arctic LTER Site number 159</v>
      </c>
      <c r="D319">
        <v>68.38333333333334</v>
      </c>
      <c r="E319">
        <v>-149.91666666666666</v>
      </c>
      <c r="F319">
        <v>681</v>
      </c>
      <c r="G319" t="s">
        <v>372</v>
      </c>
      <c r="H319" t="s">
        <v>971</v>
      </c>
      <c r="J319" t="s">
        <v>387</v>
      </c>
      <c r="L319" t="s">
        <v>388</v>
      </c>
      <c r="M319" s="90" t="str">
        <f t="shared" si="12"/>
        <v>View on Google Map</v>
      </c>
    </row>
    <row r="320" spans="2:13" ht="12.75">
      <c r="B320" t="s">
        <v>972</v>
      </c>
      <c r="C320" t="s">
        <v>973</v>
      </c>
      <c r="D320">
        <v>68.59004999999999</v>
      </c>
      <c r="E320">
        <v>-149.724441666667</v>
      </c>
      <c r="G320" t="s">
        <v>898</v>
      </c>
      <c r="J320" s="42" t="s">
        <v>387</v>
      </c>
      <c r="M320" s="90" t="str">
        <f t="shared" si="12"/>
        <v>View on Google Map</v>
      </c>
    </row>
    <row r="321" spans="2:13" ht="12.75">
      <c r="B321" t="s">
        <v>974</v>
      </c>
      <c r="C321" t="s">
        <v>973</v>
      </c>
      <c r="D321">
        <v>68.59021944444444</v>
      </c>
      <c r="E321">
        <v>-149.725272222222</v>
      </c>
      <c r="G321" t="s">
        <v>898</v>
      </c>
      <c r="J321" s="42" t="s">
        <v>387</v>
      </c>
      <c r="M321" s="90" t="str">
        <f t="shared" si="12"/>
        <v>View on Google Map</v>
      </c>
    </row>
    <row r="322" spans="1:13" ht="12.75">
      <c r="A322">
        <v>32</v>
      </c>
      <c r="B322" t="s">
        <v>975</v>
      </c>
      <c r="C322" t="str">
        <f>"Arctic LTER Site number "&amp;A322</f>
        <v>Arctic LTER Site number 32</v>
      </c>
      <c r="D322">
        <v>68.9335</v>
      </c>
      <c r="E322">
        <v>-150.306</v>
      </c>
      <c r="G322" t="s">
        <v>386</v>
      </c>
      <c r="H322" t="s">
        <v>976</v>
      </c>
      <c r="J322" t="s">
        <v>422</v>
      </c>
      <c r="L322" t="s">
        <v>369</v>
      </c>
      <c r="M322" s="90" t="str">
        <f t="shared" si="12"/>
        <v>View on Google Map</v>
      </c>
    </row>
    <row r="323" spans="1:13" ht="12.75">
      <c r="A323">
        <v>33</v>
      </c>
      <c r="B323" t="s">
        <v>977</v>
      </c>
      <c r="C323" t="str">
        <f>"Arctic LTER Site number "&amp;A323</f>
        <v>Arctic LTER Site number 33</v>
      </c>
      <c r="D323">
        <v>68.908</v>
      </c>
      <c r="E323">
        <v>-150.114</v>
      </c>
      <c r="G323" t="s">
        <v>386</v>
      </c>
      <c r="H323" t="s">
        <v>978</v>
      </c>
      <c r="J323" t="s">
        <v>422</v>
      </c>
      <c r="L323" t="s">
        <v>369</v>
      </c>
      <c r="M323" s="90" t="str">
        <f aca="true" t="shared" si="14" ref="M323:M386">HYPERLINK("http://maps.google.com/maps?q="&amp;D323&amp;","&amp;E323,"View on Google Map")</f>
        <v>View on Google Map</v>
      </c>
    </row>
    <row r="324" spans="1:13" ht="12.75">
      <c r="A324">
        <v>1</v>
      </c>
      <c r="B324" t="s">
        <v>979</v>
      </c>
      <c r="C324" t="s">
        <v>980</v>
      </c>
      <c r="D324">
        <v>68.63910374722222</v>
      </c>
      <c r="E324">
        <v>-149.394325569444</v>
      </c>
      <c r="F324">
        <v>750.566</v>
      </c>
      <c r="G324" t="s">
        <v>898</v>
      </c>
      <c r="J324" s="42" t="s">
        <v>387</v>
      </c>
      <c r="M324" s="90" t="str">
        <f t="shared" si="14"/>
        <v>View on Google Map</v>
      </c>
    </row>
    <row r="325" spans="1:13" ht="12.75">
      <c r="A325">
        <v>1</v>
      </c>
      <c r="B325" t="s">
        <v>981</v>
      </c>
      <c r="C325" t="s">
        <v>973</v>
      </c>
      <c r="D325">
        <v>68.63806045555556</v>
      </c>
      <c r="E325">
        <v>-149.391843363889</v>
      </c>
      <c r="F325">
        <v>750.601</v>
      </c>
      <c r="G325" t="s">
        <v>898</v>
      </c>
      <c r="J325" s="42" t="s">
        <v>387</v>
      </c>
      <c r="M325" s="90" t="str">
        <f t="shared" si="14"/>
        <v>View on Google Map</v>
      </c>
    </row>
    <row r="326" spans="1:13" ht="12.75">
      <c r="A326">
        <v>1</v>
      </c>
      <c r="B326" t="s">
        <v>982</v>
      </c>
      <c r="C326" t="s">
        <v>983</v>
      </c>
      <c r="D326">
        <v>68.64074786666667</v>
      </c>
      <c r="E326">
        <v>-149.400561111111</v>
      </c>
      <c r="F326">
        <v>747.744</v>
      </c>
      <c r="G326" t="s">
        <v>898</v>
      </c>
      <c r="J326" s="42" t="s">
        <v>387</v>
      </c>
      <c r="M326" s="90" t="str">
        <f t="shared" si="14"/>
        <v>View on Google Map</v>
      </c>
    </row>
    <row r="327" spans="1:13" ht="12.75">
      <c r="A327">
        <v>1</v>
      </c>
      <c r="B327" t="s">
        <v>984</v>
      </c>
      <c r="C327" t="s">
        <v>973</v>
      </c>
      <c r="D327">
        <v>68.63839964722223</v>
      </c>
      <c r="E327">
        <v>-149.389229505556</v>
      </c>
      <c r="F327">
        <v>752.799</v>
      </c>
      <c r="G327" t="s">
        <v>898</v>
      </c>
      <c r="J327" s="42" t="s">
        <v>387</v>
      </c>
      <c r="M327" s="90" t="str">
        <f t="shared" si="14"/>
        <v>View on Google Map</v>
      </c>
    </row>
    <row r="328" spans="1:13" ht="12.75">
      <c r="A328">
        <v>1</v>
      </c>
      <c r="B328" t="s">
        <v>985</v>
      </c>
      <c r="C328" t="s">
        <v>973</v>
      </c>
      <c r="D328">
        <v>68.63744512777778</v>
      </c>
      <c r="E328">
        <v>-149.386685694444</v>
      </c>
      <c r="F328">
        <v>753.32</v>
      </c>
      <c r="G328" t="s">
        <v>898</v>
      </c>
      <c r="J328" s="42" t="s">
        <v>387</v>
      </c>
      <c r="M328" s="90" t="str">
        <f t="shared" si="14"/>
        <v>View on Google Map</v>
      </c>
    </row>
    <row r="329" spans="1:13" ht="12.75">
      <c r="A329">
        <v>1</v>
      </c>
      <c r="B329" t="s">
        <v>986</v>
      </c>
      <c r="C329" t="s">
        <v>758</v>
      </c>
      <c r="D329">
        <v>68.64205425</v>
      </c>
      <c r="E329">
        <v>-149.403500566667</v>
      </c>
      <c r="F329">
        <v>746.268</v>
      </c>
      <c r="G329" t="s">
        <v>898</v>
      </c>
      <c r="J329" s="42" t="s">
        <v>387</v>
      </c>
      <c r="M329" s="90" t="str">
        <f t="shared" si="14"/>
        <v>View on Google Map</v>
      </c>
    </row>
    <row r="330" spans="1:13" ht="12.75">
      <c r="A330">
        <v>1</v>
      </c>
      <c r="B330" t="s">
        <v>987</v>
      </c>
      <c r="C330" t="s">
        <v>988</v>
      </c>
      <c r="D330">
        <v>68.64146065277778</v>
      </c>
      <c r="E330">
        <v>-149.401870988889</v>
      </c>
      <c r="F330">
        <v>747.175</v>
      </c>
      <c r="G330" t="s">
        <v>898</v>
      </c>
      <c r="J330" s="42" t="s">
        <v>387</v>
      </c>
      <c r="M330" s="90" t="str">
        <f t="shared" si="14"/>
        <v>View on Google Map</v>
      </c>
    </row>
    <row r="331" spans="1:13" ht="12.75">
      <c r="A331">
        <v>1</v>
      </c>
      <c r="B331" t="s">
        <v>989</v>
      </c>
      <c r="C331" t="s">
        <v>758</v>
      </c>
      <c r="D331">
        <v>68.64315984166667</v>
      </c>
      <c r="E331">
        <v>-149.403267013889</v>
      </c>
      <c r="F331">
        <v>746.552</v>
      </c>
      <c r="G331" t="s">
        <v>898</v>
      </c>
      <c r="J331" s="42" t="s">
        <v>387</v>
      </c>
      <c r="M331" s="90" t="str">
        <f t="shared" si="14"/>
        <v>View on Google Map</v>
      </c>
    </row>
    <row r="332" spans="1:13" ht="12.75">
      <c r="A332">
        <v>1</v>
      </c>
      <c r="B332" t="s">
        <v>990</v>
      </c>
      <c r="C332" t="s">
        <v>983</v>
      </c>
      <c r="D332">
        <v>68.63673143055556</v>
      </c>
      <c r="E332">
        <v>-149.383186836111</v>
      </c>
      <c r="F332">
        <v>755.193</v>
      </c>
      <c r="G332" t="s">
        <v>898</v>
      </c>
      <c r="J332" s="42" t="s">
        <v>387</v>
      </c>
      <c r="M332" s="90" t="str">
        <f t="shared" si="14"/>
        <v>View on Google Map</v>
      </c>
    </row>
    <row r="333" spans="1:13" ht="12.75">
      <c r="A333">
        <v>1</v>
      </c>
      <c r="B333" t="s">
        <v>991</v>
      </c>
      <c r="C333" t="s">
        <v>983</v>
      </c>
      <c r="D333">
        <v>68.64362993611111</v>
      </c>
      <c r="E333">
        <v>-149.402497733333</v>
      </c>
      <c r="F333">
        <v>745.852</v>
      </c>
      <c r="G333" t="s">
        <v>898</v>
      </c>
      <c r="J333" s="42" t="s">
        <v>387</v>
      </c>
      <c r="M333" s="90" t="str">
        <f t="shared" si="14"/>
        <v>View on Google Map</v>
      </c>
    </row>
    <row r="334" spans="1:13" ht="12.75">
      <c r="A334">
        <v>1</v>
      </c>
      <c r="B334" t="s">
        <v>992</v>
      </c>
      <c r="C334" t="s">
        <v>973</v>
      </c>
      <c r="D334">
        <v>68.64465911388889</v>
      </c>
      <c r="E334">
        <v>-149.405160461111</v>
      </c>
      <c r="F334">
        <v>744.061</v>
      </c>
      <c r="G334" t="s">
        <v>898</v>
      </c>
      <c r="J334" s="42" t="s">
        <v>387</v>
      </c>
      <c r="M334" s="90" t="str">
        <f t="shared" si="14"/>
        <v>View on Google Map</v>
      </c>
    </row>
    <row r="335" spans="1:13" ht="12.75">
      <c r="A335">
        <v>1</v>
      </c>
      <c r="B335" t="s">
        <v>993</v>
      </c>
      <c r="C335" t="s">
        <v>758</v>
      </c>
      <c r="D335">
        <v>68.6463382</v>
      </c>
      <c r="E335">
        <v>-149.410026416667</v>
      </c>
      <c r="F335">
        <v>741.689</v>
      </c>
      <c r="G335" t="s">
        <v>898</v>
      </c>
      <c r="J335" s="42" t="s">
        <v>387</v>
      </c>
      <c r="M335" s="90" t="str">
        <f t="shared" si="14"/>
        <v>View on Google Map</v>
      </c>
    </row>
    <row r="336" spans="1:13" ht="12.75">
      <c r="A336">
        <v>1</v>
      </c>
      <c r="B336" t="s">
        <v>994</v>
      </c>
      <c r="C336" t="s">
        <v>995</v>
      </c>
      <c r="D336">
        <v>68.64622884166667</v>
      </c>
      <c r="E336">
        <v>-149.409090213889</v>
      </c>
      <c r="F336">
        <v>742.04</v>
      </c>
      <c r="G336" t="s">
        <v>898</v>
      </c>
      <c r="J336" s="42" t="s">
        <v>387</v>
      </c>
      <c r="M336" s="90" t="str">
        <f t="shared" si="14"/>
        <v>View on Google Map</v>
      </c>
    </row>
    <row r="337" spans="1:13" ht="12.75">
      <c r="A337">
        <v>1</v>
      </c>
      <c r="B337" t="s">
        <v>996</v>
      </c>
      <c r="C337" t="s">
        <v>973</v>
      </c>
      <c r="D337">
        <v>68.64781264166668</v>
      </c>
      <c r="E337">
        <v>-149.415654311111</v>
      </c>
      <c r="F337">
        <v>738.873</v>
      </c>
      <c r="G337" t="s">
        <v>898</v>
      </c>
      <c r="J337" s="42" t="s">
        <v>387</v>
      </c>
      <c r="M337" s="90" t="str">
        <f t="shared" si="14"/>
        <v>View on Google Map</v>
      </c>
    </row>
    <row r="338" spans="1:13" ht="12.75">
      <c r="A338">
        <v>1</v>
      </c>
      <c r="B338" t="s">
        <v>997</v>
      </c>
      <c r="C338" t="s">
        <v>758</v>
      </c>
      <c r="D338">
        <v>68.64954722222222</v>
      </c>
      <c r="E338">
        <v>-149.416152463889</v>
      </c>
      <c r="F338">
        <v>737.074</v>
      </c>
      <c r="G338" t="s">
        <v>898</v>
      </c>
      <c r="J338" s="42" t="s">
        <v>387</v>
      </c>
      <c r="M338" s="90" t="str">
        <f t="shared" si="14"/>
        <v>View on Google Map</v>
      </c>
    </row>
    <row r="339" spans="1:13" ht="12.75">
      <c r="A339">
        <v>1</v>
      </c>
      <c r="B339" t="s">
        <v>998</v>
      </c>
      <c r="C339" t="s">
        <v>983</v>
      </c>
      <c r="D339">
        <v>68.65164966388889</v>
      </c>
      <c r="E339">
        <v>-149.416477786111</v>
      </c>
      <c r="F339">
        <v>735.418</v>
      </c>
      <c r="G339" t="s">
        <v>898</v>
      </c>
      <c r="J339" s="42" t="s">
        <v>387</v>
      </c>
      <c r="M339" s="90" t="str">
        <f t="shared" si="14"/>
        <v>View on Google Map</v>
      </c>
    </row>
    <row r="340" spans="1:13" ht="12.75">
      <c r="A340">
        <v>1</v>
      </c>
      <c r="B340" t="s">
        <v>999</v>
      </c>
      <c r="C340" t="s">
        <v>758</v>
      </c>
      <c r="D340">
        <v>68.65228454166667</v>
      </c>
      <c r="E340">
        <v>-149.41517665</v>
      </c>
      <c r="F340">
        <v>734.785</v>
      </c>
      <c r="G340" t="s">
        <v>898</v>
      </c>
      <c r="J340" s="42" t="s">
        <v>387</v>
      </c>
      <c r="M340" s="90" t="str">
        <f t="shared" si="14"/>
        <v>View on Google Map</v>
      </c>
    </row>
    <row r="341" spans="1:13" ht="12.75">
      <c r="A341">
        <v>1</v>
      </c>
      <c r="B341" t="s">
        <v>1000</v>
      </c>
      <c r="C341" t="s">
        <v>973</v>
      </c>
      <c r="D341">
        <v>68.65366724166667</v>
      </c>
      <c r="E341">
        <v>-149.420855111111</v>
      </c>
      <c r="F341">
        <v>732.173</v>
      </c>
      <c r="G341" t="s">
        <v>898</v>
      </c>
      <c r="J341" s="42" t="s">
        <v>387</v>
      </c>
      <c r="M341" s="90" t="str">
        <f t="shared" si="14"/>
        <v>View on Google Map</v>
      </c>
    </row>
    <row r="342" spans="1:13" ht="12.75">
      <c r="A342">
        <v>1</v>
      </c>
      <c r="B342" t="s">
        <v>1001</v>
      </c>
      <c r="C342" t="s">
        <v>758</v>
      </c>
      <c r="D342">
        <v>68.65878557777778</v>
      </c>
      <c r="E342">
        <v>-149.424464330556</v>
      </c>
      <c r="F342">
        <v>726.919</v>
      </c>
      <c r="G342" t="s">
        <v>898</v>
      </c>
      <c r="J342" s="42" t="s">
        <v>387</v>
      </c>
      <c r="M342" s="90" t="str">
        <f t="shared" si="14"/>
        <v>View on Google Map</v>
      </c>
    </row>
    <row r="343" spans="1:13" ht="12.75">
      <c r="A343">
        <v>1</v>
      </c>
      <c r="B343" t="s">
        <v>1002</v>
      </c>
      <c r="C343" t="s">
        <v>1003</v>
      </c>
      <c r="D343">
        <v>68.638340664</v>
      </c>
      <c r="E343">
        <v>-149.393505056</v>
      </c>
      <c r="G343" t="s">
        <v>898</v>
      </c>
      <c r="J343" s="42" t="s">
        <v>387</v>
      </c>
      <c r="M343" s="90" t="str">
        <f t="shared" si="14"/>
        <v>View on Google Map</v>
      </c>
    </row>
    <row r="344" spans="1:13" ht="12.75">
      <c r="A344">
        <v>1</v>
      </c>
      <c r="B344" s="42" t="s">
        <v>1004</v>
      </c>
      <c r="C344" s="42" t="s">
        <v>1004</v>
      </c>
      <c r="D344">
        <v>68.647526</v>
      </c>
      <c r="E344">
        <v>-149.411416</v>
      </c>
      <c r="F344">
        <v>731</v>
      </c>
      <c r="G344" t="s">
        <v>386</v>
      </c>
      <c r="H344" t="s">
        <v>1005</v>
      </c>
      <c r="J344" t="s">
        <v>387</v>
      </c>
      <c r="M344" s="90" t="str">
        <f t="shared" si="14"/>
        <v>View on Google Map</v>
      </c>
    </row>
    <row r="345" spans="1:13" ht="12.75">
      <c r="A345">
        <v>19</v>
      </c>
      <c r="B345" t="s">
        <v>1006</v>
      </c>
      <c r="C345" t="str">
        <f>"Arctic LTER Site number "&amp;A345</f>
        <v>Arctic LTER Site number 19</v>
      </c>
      <c r="D345">
        <v>68.967611</v>
      </c>
      <c r="E345">
        <v>-149.705342</v>
      </c>
      <c r="F345">
        <v>411</v>
      </c>
      <c r="G345" t="s">
        <v>386</v>
      </c>
      <c r="H345" t="s">
        <v>1007</v>
      </c>
      <c r="J345" t="s">
        <v>387</v>
      </c>
      <c r="M345" s="90" t="str">
        <f t="shared" si="14"/>
        <v>View on Google Map</v>
      </c>
    </row>
    <row r="346" spans="1:13" ht="12.75">
      <c r="A346">
        <v>16</v>
      </c>
      <c r="B346" t="s">
        <v>1008</v>
      </c>
      <c r="C346" t="str">
        <f>"Arctic LTER Site number "&amp;A346</f>
        <v>Arctic LTER Site number 16</v>
      </c>
      <c r="G346" t="s">
        <v>386</v>
      </c>
      <c r="J346" t="s">
        <v>387</v>
      </c>
      <c r="M346" s="90" t="str">
        <f t="shared" si="14"/>
        <v>View on Google Map</v>
      </c>
    </row>
    <row r="347" spans="1:13" ht="12.75">
      <c r="A347">
        <v>1198</v>
      </c>
      <c r="B347" t="s">
        <v>1009</v>
      </c>
      <c r="C347" t="s">
        <v>545</v>
      </c>
      <c r="D347">
        <v>69.29746091</v>
      </c>
      <c r="E347">
        <v>-150.32340118</v>
      </c>
      <c r="G347" t="s">
        <v>362</v>
      </c>
      <c r="J347" t="s">
        <v>368</v>
      </c>
      <c r="L347" t="s">
        <v>369</v>
      </c>
      <c r="M347" s="90" t="str">
        <f t="shared" si="14"/>
        <v>View on Google Map</v>
      </c>
    </row>
    <row r="348" spans="1:13" ht="12.75">
      <c r="A348">
        <v>135</v>
      </c>
      <c r="B348" t="s">
        <v>1010</v>
      </c>
      <c r="C348" t="str">
        <f aca="true" t="shared" si="15" ref="C348:C355">"Arctic LTER Site number "&amp;A348</f>
        <v>Arctic LTER Site number 135</v>
      </c>
      <c r="D348">
        <v>70.33333333333333</v>
      </c>
      <c r="E348">
        <v>-148.8</v>
      </c>
      <c r="F348">
        <v>4</v>
      </c>
      <c r="G348" t="s">
        <v>372</v>
      </c>
      <c r="H348" t="s">
        <v>1011</v>
      </c>
      <c r="J348" t="s">
        <v>387</v>
      </c>
      <c r="L348" t="s">
        <v>388</v>
      </c>
      <c r="M348" s="90" t="str">
        <f t="shared" si="14"/>
        <v>View on Google Map</v>
      </c>
    </row>
    <row r="349" spans="1:13" ht="12.75">
      <c r="A349">
        <v>126</v>
      </c>
      <c r="B349" t="s">
        <v>1012</v>
      </c>
      <c r="C349" t="str">
        <f t="shared" si="15"/>
        <v>Arctic LTER Site number 126</v>
      </c>
      <c r="D349">
        <v>68.73333333333333</v>
      </c>
      <c r="E349">
        <v>-148.93333333333334</v>
      </c>
      <c r="F349">
        <v>556</v>
      </c>
      <c r="G349" t="s">
        <v>372</v>
      </c>
      <c r="H349" t="s">
        <v>1013</v>
      </c>
      <c r="J349" t="s">
        <v>387</v>
      </c>
      <c r="L349" t="s">
        <v>388</v>
      </c>
      <c r="M349" s="90" t="str">
        <f t="shared" si="14"/>
        <v>View on Google Map</v>
      </c>
    </row>
    <row r="350" spans="1:13" ht="12.75">
      <c r="A350">
        <v>134</v>
      </c>
      <c r="B350" t="s">
        <v>1014</v>
      </c>
      <c r="C350" t="str">
        <f t="shared" si="15"/>
        <v>Arctic LTER Site number 134</v>
      </c>
      <c r="D350">
        <v>70.35</v>
      </c>
      <c r="E350">
        <v>-148.58333333333334</v>
      </c>
      <c r="F350">
        <v>2</v>
      </c>
      <c r="G350" t="s">
        <v>372</v>
      </c>
      <c r="H350" t="s">
        <v>1015</v>
      </c>
      <c r="J350" t="s">
        <v>387</v>
      </c>
      <c r="L350" t="s">
        <v>388</v>
      </c>
      <c r="M350" s="90" t="str">
        <f t="shared" si="14"/>
        <v>View on Google Map</v>
      </c>
    </row>
    <row r="351" spans="1:13" ht="12.75">
      <c r="A351">
        <v>128</v>
      </c>
      <c r="B351" t="s">
        <v>1016</v>
      </c>
      <c r="C351" t="str">
        <f t="shared" si="15"/>
        <v>Arctic LTER Site number 128</v>
      </c>
      <c r="D351">
        <v>69.03333333333333</v>
      </c>
      <c r="E351">
        <v>-148.85</v>
      </c>
      <c r="F351">
        <v>319</v>
      </c>
      <c r="G351" t="s">
        <v>372</v>
      </c>
      <c r="H351" t="s">
        <v>1017</v>
      </c>
      <c r="J351" t="s">
        <v>387</v>
      </c>
      <c r="L351" t="s">
        <v>388</v>
      </c>
      <c r="M351" s="90" t="str">
        <f t="shared" si="14"/>
        <v>View on Google Map</v>
      </c>
    </row>
    <row r="352" spans="1:13" ht="12.75">
      <c r="A352">
        <v>139</v>
      </c>
      <c r="B352" t="s">
        <v>1018</v>
      </c>
      <c r="C352" t="str">
        <f t="shared" si="15"/>
        <v>Arctic LTER Site number 139</v>
      </c>
      <c r="D352">
        <v>70.21666666666667</v>
      </c>
      <c r="E352">
        <v>-142.466666666667</v>
      </c>
      <c r="F352">
        <v>15</v>
      </c>
      <c r="G352" t="s">
        <v>372</v>
      </c>
      <c r="H352" t="s">
        <v>1019</v>
      </c>
      <c r="I352" t="s">
        <v>1020</v>
      </c>
      <c r="J352" t="s">
        <v>387</v>
      </c>
      <c r="L352" t="s">
        <v>388</v>
      </c>
      <c r="M352" s="90" t="str">
        <f t="shared" si="14"/>
        <v>View on Google Map</v>
      </c>
    </row>
    <row r="353" spans="1:13" ht="12.75">
      <c r="A353">
        <v>127</v>
      </c>
      <c r="B353" t="s">
        <v>1021</v>
      </c>
      <c r="C353" t="str">
        <f t="shared" si="15"/>
        <v>Arctic LTER Site number 127</v>
      </c>
      <c r="D353">
        <v>68.73333333333333</v>
      </c>
      <c r="E353">
        <v>-148.96666666666667</v>
      </c>
      <c r="F353">
        <v>597</v>
      </c>
      <c r="G353" t="s">
        <v>372</v>
      </c>
      <c r="H353" t="s">
        <v>1022</v>
      </c>
      <c r="J353" t="s">
        <v>387</v>
      </c>
      <c r="L353" t="s">
        <v>388</v>
      </c>
      <c r="M353" s="90" t="str">
        <f t="shared" si="14"/>
        <v>View on Google Map</v>
      </c>
    </row>
    <row r="354" spans="1:13" ht="12.75">
      <c r="A354">
        <v>133</v>
      </c>
      <c r="B354" t="s">
        <v>1023</v>
      </c>
      <c r="C354" t="str">
        <f t="shared" si="15"/>
        <v>Arctic LTER Site number 133</v>
      </c>
      <c r="D354">
        <v>70.36666666666666</v>
      </c>
      <c r="E354">
        <v>-148.5</v>
      </c>
      <c r="F354">
        <v>2</v>
      </c>
      <c r="G354" t="s">
        <v>372</v>
      </c>
      <c r="H354" t="s">
        <v>1024</v>
      </c>
      <c r="J354" t="s">
        <v>387</v>
      </c>
      <c r="L354" t="s">
        <v>388</v>
      </c>
      <c r="M354" s="90" t="str">
        <f t="shared" si="14"/>
        <v>View on Google Map</v>
      </c>
    </row>
    <row r="355" spans="1:13" ht="12.75">
      <c r="A355">
        <v>140</v>
      </c>
      <c r="B355" t="s">
        <v>1025</v>
      </c>
      <c r="C355" t="str">
        <f t="shared" si="15"/>
        <v>Arctic LTER Site number 140</v>
      </c>
      <c r="D355">
        <v>69.58333333333333</v>
      </c>
      <c r="E355">
        <v>-148.633333333333</v>
      </c>
      <c r="F355">
        <v>145</v>
      </c>
      <c r="G355" t="s">
        <v>372</v>
      </c>
      <c r="H355" t="s">
        <v>1026</v>
      </c>
      <c r="I355" t="s">
        <v>1027</v>
      </c>
      <c r="J355" t="s">
        <v>387</v>
      </c>
      <c r="L355" t="s">
        <v>388</v>
      </c>
      <c r="M355" s="90" t="str">
        <f t="shared" si="14"/>
        <v>View on Google Map</v>
      </c>
    </row>
    <row r="356" spans="1:14" ht="12.75">
      <c r="A356">
        <v>247</v>
      </c>
      <c r="B356" t="s">
        <v>1028</v>
      </c>
      <c r="C356" t="s">
        <v>1029</v>
      </c>
      <c r="D356">
        <v>68.6873181248</v>
      </c>
      <c r="E356">
        <v>-150.043661294</v>
      </c>
      <c r="F356">
        <v>670</v>
      </c>
      <c r="G356" t="s">
        <v>372</v>
      </c>
      <c r="H356" t="s">
        <v>1030</v>
      </c>
      <c r="J356" t="s">
        <v>654</v>
      </c>
      <c r="L356" t="s">
        <v>655</v>
      </c>
      <c r="M356" s="90" t="str">
        <f t="shared" si="14"/>
        <v>View on Google Map</v>
      </c>
      <c r="N356">
        <f aca="true" t="shared" si="16" ref="N356:N419">VALUE(MID(H356,5,3))</f>
        <v>1</v>
      </c>
    </row>
    <row r="357" spans="1:14" ht="12.75">
      <c r="A357">
        <v>248</v>
      </c>
      <c r="B357" t="s">
        <v>1031</v>
      </c>
      <c r="C357" t="s">
        <v>1032</v>
      </c>
      <c r="D357">
        <v>68.6917999134</v>
      </c>
      <c r="E357">
        <v>-150.049956335</v>
      </c>
      <c r="F357">
        <v>670</v>
      </c>
      <c r="G357" t="s">
        <v>372</v>
      </c>
      <c r="H357" t="s">
        <v>1033</v>
      </c>
      <c r="J357" t="s">
        <v>654</v>
      </c>
      <c r="L357" t="s">
        <v>655</v>
      </c>
      <c r="M357" s="90" t="str">
        <f t="shared" si="14"/>
        <v>View on Google Map</v>
      </c>
      <c r="N357">
        <f t="shared" si="16"/>
        <v>2</v>
      </c>
    </row>
    <row r="358" spans="1:14" ht="12.75">
      <c r="A358">
        <v>249</v>
      </c>
      <c r="B358" t="s">
        <v>1034</v>
      </c>
      <c r="C358" t="s">
        <v>1035</v>
      </c>
      <c r="D358">
        <v>68.6922727062</v>
      </c>
      <c r="E358">
        <v>-150.053931835</v>
      </c>
      <c r="F358">
        <v>670</v>
      </c>
      <c r="G358" t="s">
        <v>372</v>
      </c>
      <c r="H358" t="s">
        <v>1036</v>
      </c>
      <c r="J358" t="s">
        <v>654</v>
      </c>
      <c r="L358" t="s">
        <v>655</v>
      </c>
      <c r="M358" s="90" t="str">
        <f t="shared" si="14"/>
        <v>View on Google Map</v>
      </c>
      <c r="N358">
        <f t="shared" si="16"/>
        <v>3</v>
      </c>
    </row>
    <row r="359" spans="1:14" ht="12.75">
      <c r="A359">
        <v>250</v>
      </c>
      <c r="B359" t="s">
        <v>1037</v>
      </c>
      <c r="C359" t="s">
        <v>1038</v>
      </c>
      <c r="D359">
        <v>68.6941806158</v>
      </c>
      <c r="E359">
        <v>-150.058288373</v>
      </c>
      <c r="F359">
        <v>670</v>
      </c>
      <c r="G359" t="s">
        <v>372</v>
      </c>
      <c r="H359" t="s">
        <v>1039</v>
      </c>
      <c r="J359" t="s">
        <v>654</v>
      </c>
      <c r="L359" t="s">
        <v>655</v>
      </c>
      <c r="M359" s="90" t="str">
        <f t="shared" si="14"/>
        <v>View on Google Map</v>
      </c>
      <c r="N359">
        <f t="shared" si="16"/>
        <v>4</v>
      </c>
    </row>
    <row r="360" spans="1:14" ht="12.75">
      <c r="A360">
        <v>251</v>
      </c>
      <c r="B360" t="s">
        <v>1040</v>
      </c>
      <c r="C360" t="s">
        <v>1041</v>
      </c>
      <c r="D360">
        <v>68.7077131315</v>
      </c>
      <c r="E360">
        <v>-150.046545806</v>
      </c>
      <c r="F360">
        <v>580</v>
      </c>
      <c r="G360" t="s">
        <v>372</v>
      </c>
      <c r="H360" t="s">
        <v>1042</v>
      </c>
      <c r="J360" t="s">
        <v>654</v>
      </c>
      <c r="L360" t="s">
        <v>655</v>
      </c>
      <c r="M360" s="90" t="str">
        <f t="shared" si="14"/>
        <v>View on Google Map</v>
      </c>
      <c r="N360">
        <f t="shared" si="16"/>
        <v>5</v>
      </c>
    </row>
    <row r="361" spans="1:14" ht="12.75">
      <c r="A361">
        <v>252</v>
      </c>
      <c r="B361" t="s">
        <v>1043</v>
      </c>
      <c r="C361" t="s">
        <v>1044</v>
      </c>
      <c r="D361">
        <v>68.7135839617</v>
      </c>
      <c r="E361">
        <v>-150.03096474</v>
      </c>
      <c r="F361">
        <v>550</v>
      </c>
      <c r="G361" t="s">
        <v>372</v>
      </c>
      <c r="H361" t="s">
        <v>1045</v>
      </c>
      <c r="J361" t="s">
        <v>654</v>
      </c>
      <c r="L361" t="s">
        <v>655</v>
      </c>
      <c r="M361" s="90" t="str">
        <f t="shared" si="14"/>
        <v>View on Google Map</v>
      </c>
      <c r="N361">
        <f t="shared" si="16"/>
        <v>6</v>
      </c>
    </row>
    <row r="362" spans="1:14" ht="12.75">
      <c r="A362">
        <v>253</v>
      </c>
      <c r="B362" t="s">
        <v>1046</v>
      </c>
      <c r="C362" t="s">
        <v>1047</v>
      </c>
      <c r="D362">
        <v>68.7176964682</v>
      </c>
      <c r="E362">
        <v>-150.035580234</v>
      </c>
      <c r="F362">
        <v>550</v>
      </c>
      <c r="G362" t="s">
        <v>372</v>
      </c>
      <c r="H362" t="s">
        <v>1048</v>
      </c>
      <c r="J362" t="s">
        <v>654</v>
      </c>
      <c r="L362" t="s">
        <v>655</v>
      </c>
      <c r="M362" s="90" t="str">
        <f t="shared" si="14"/>
        <v>View on Google Map</v>
      </c>
      <c r="N362">
        <f t="shared" si="16"/>
        <v>7</v>
      </c>
    </row>
    <row r="363" spans="1:14" ht="12.75">
      <c r="A363">
        <v>254</v>
      </c>
      <c r="B363" t="s">
        <v>1049</v>
      </c>
      <c r="C363" t="s">
        <v>1050</v>
      </c>
      <c r="D363">
        <v>68.7246258493</v>
      </c>
      <c r="E363">
        <v>-150.026646407</v>
      </c>
      <c r="F363">
        <v>520</v>
      </c>
      <c r="G363" t="s">
        <v>372</v>
      </c>
      <c r="H363" t="s">
        <v>1051</v>
      </c>
      <c r="J363" t="s">
        <v>654</v>
      </c>
      <c r="L363" t="s">
        <v>655</v>
      </c>
      <c r="M363" s="90" t="str">
        <f t="shared" si="14"/>
        <v>View on Google Map</v>
      </c>
      <c r="N363">
        <f t="shared" si="16"/>
        <v>8</v>
      </c>
    </row>
    <row r="364" spans="1:14" ht="12.75">
      <c r="A364">
        <v>255</v>
      </c>
      <c r="B364" t="s">
        <v>1052</v>
      </c>
      <c r="C364" t="s">
        <v>1053</v>
      </c>
      <c r="D364">
        <v>68.7280739167</v>
      </c>
      <c r="E364">
        <v>-150.033599236</v>
      </c>
      <c r="F364">
        <v>520</v>
      </c>
      <c r="G364" t="s">
        <v>372</v>
      </c>
      <c r="H364" t="s">
        <v>1054</v>
      </c>
      <c r="J364" t="s">
        <v>654</v>
      </c>
      <c r="L364" t="s">
        <v>655</v>
      </c>
      <c r="M364" s="90" t="str">
        <f t="shared" si="14"/>
        <v>View on Google Map</v>
      </c>
      <c r="N364">
        <f t="shared" si="16"/>
        <v>9</v>
      </c>
    </row>
    <row r="365" spans="1:14" ht="12.75">
      <c r="A365">
        <v>256</v>
      </c>
      <c r="B365" t="s">
        <v>1055</v>
      </c>
      <c r="C365" t="s">
        <v>1056</v>
      </c>
      <c r="D365">
        <v>68.7017006547</v>
      </c>
      <c r="E365">
        <v>-149.749029996</v>
      </c>
      <c r="F365">
        <v>760</v>
      </c>
      <c r="G365" t="s">
        <v>372</v>
      </c>
      <c r="H365" t="s">
        <v>1057</v>
      </c>
      <c r="J365" t="s">
        <v>654</v>
      </c>
      <c r="L365" t="s">
        <v>655</v>
      </c>
      <c r="M365" s="90" t="str">
        <f t="shared" si="14"/>
        <v>View on Google Map</v>
      </c>
      <c r="N365">
        <f t="shared" si="16"/>
        <v>10</v>
      </c>
    </row>
    <row r="366" spans="1:14" ht="12.75">
      <c r="A366">
        <v>257</v>
      </c>
      <c r="B366" t="s">
        <v>1058</v>
      </c>
      <c r="C366" t="s">
        <v>1059</v>
      </c>
      <c r="D366">
        <v>68.701945515</v>
      </c>
      <c r="E366">
        <v>-149.745520981</v>
      </c>
      <c r="F366">
        <v>760</v>
      </c>
      <c r="G366" t="s">
        <v>372</v>
      </c>
      <c r="H366" t="s">
        <v>1060</v>
      </c>
      <c r="J366" t="s">
        <v>654</v>
      </c>
      <c r="L366" t="s">
        <v>655</v>
      </c>
      <c r="M366" s="90" t="str">
        <f t="shared" si="14"/>
        <v>View on Google Map</v>
      </c>
      <c r="N366">
        <f t="shared" si="16"/>
        <v>11</v>
      </c>
    </row>
    <row r="367" spans="1:14" ht="12.75">
      <c r="A367">
        <v>258</v>
      </c>
      <c r="B367" t="s">
        <v>1061</v>
      </c>
      <c r="C367" t="s">
        <v>1062</v>
      </c>
      <c r="D367">
        <v>68.7048026017</v>
      </c>
      <c r="E367">
        <v>-149.734096786</v>
      </c>
      <c r="F367">
        <v>730</v>
      </c>
      <c r="G367" t="s">
        <v>372</v>
      </c>
      <c r="H367" t="s">
        <v>1063</v>
      </c>
      <c r="J367" t="s">
        <v>654</v>
      </c>
      <c r="L367" t="s">
        <v>655</v>
      </c>
      <c r="M367" s="90" t="str">
        <f t="shared" si="14"/>
        <v>View on Google Map</v>
      </c>
      <c r="N367">
        <f t="shared" si="16"/>
        <v>12</v>
      </c>
    </row>
    <row r="368" spans="1:14" ht="12.75">
      <c r="A368">
        <v>259</v>
      </c>
      <c r="B368" t="s">
        <v>1064</v>
      </c>
      <c r="C368" t="s">
        <v>1065</v>
      </c>
      <c r="D368">
        <v>68.7035797208</v>
      </c>
      <c r="E368">
        <v>-149.717697128</v>
      </c>
      <c r="F368">
        <v>690</v>
      </c>
      <c r="G368" t="s">
        <v>372</v>
      </c>
      <c r="H368" t="s">
        <v>1066</v>
      </c>
      <c r="J368" t="s">
        <v>654</v>
      </c>
      <c r="L368" t="s">
        <v>655</v>
      </c>
      <c r="M368" s="90" t="str">
        <f t="shared" si="14"/>
        <v>View on Google Map</v>
      </c>
      <c r="N368">
        <f t="shared" si="16"/>
        <v>13</v>
      </c>
    </row>
    <row r="369" spans="1:14" ht="12.75">
      <c r="A369">
        <v>260</v>
      </c>
      <c r="B369" t="s">
        <v>1067</v>
      </c>
      <c r="C369" t="s">
        <v>1068</v>
      </c>
      <c r="D369">
        <v>68.7020040885</v>
      </c>
      <c r="E369">
        <v>-149.710111608</v>
      </c>
      <c r="F369">
        <v>650</v>
      </c>
      <c r="G369" t="s">
        <v>372</v>
      </c>
      <c r="H369" t="s">
        <v>1069</v>
      </c>
      <c r="J369" t="s">
        <v>654</v>
      </c>
      <c r="L369" t="s">
        <v>655</v>
      </c>
      <c r="M369" s="90" t="str">
        <f t="shared" si="14"/>
        <v>View on Google Map</v>
      </c>
      <c r="N369">
        <f t="shared" si="16"/>
        <v>14</v>
      </c>
    </row>
    <row r="370" spans="1:14" ht="12.75">
      <c r="A370">
        <v>261</v>
      </c>
      <c r="B370" t="s">
        <v>1070</v>
      </c>
      <c r="C370" t="s">
        <v>1071</v>
      </c>
      <c r="D370">
        <v>68.7079788489</v>
      </c>
      <c r="E370">
        <v>-149.715105897</v>
      </c>
      <c r="F370">
        <v>650</v>
      </c>
      <c r="G370" t="s">
        <v>372</v>
      </c>
      <c r="H370" t="s">
        <v>1072</v>
      </c>
      <c r="J370" t="s">
        <v>654</v>
      </c>
      <c r="L370" t="s">
        <v>655</v>
      </c>
      <c r="M370" s="90" t="str">
        <f t="shared" si="14"/>
        <v>View on Google Map</v>
      </c>
      <c r="N370">
        <f t="shared" si="16"/>
        <v>15</v>
      </c>
    </row>
    <row r="371" spans="1:14" ht="12.75">
      <c r="A371">
        <v>262</v>
      </c>
      <c r="B371" t="s">
        <v>1073</v>
      </c>
      <c r="C371" t="s">
        <v>1074</v>
      </c>
      <c r="D371">
        <v>68.7078478443</v>
      </c>
      <c r="E371">
        <v>-149.699622001</v>
      </c>
      <c r="F371">
        <v>650</v>
      </c>
      <c r="G371" t="s">
        <v>372</v>
      </c>
      <c r="H371" t="s">
        <v>1075</v>
      </c>
      <c r="J371" t="s">
        <v>654</v>
      </c>
      <c r="L371" t="s">
        <v>655</v>
      </c>
      <c r="M371" s="90" t="str">
        <f t="shared" si="14"/>
        <v>View on Google Map</v>
      </c>
      <c r="N371">
        <f t="shared" si="16"/>
        <v>16</v>
      </c>
    </row>
    <row r="372" spans="1:14" ht="12.75">
      <c r="A372">
        <v>263</v>
      </c>
      <c r="B372" t="s">
        <v>1076</v>
      </c>
      <c r="C372" t="s">
        <v>1077</v>
      </c>
      <c r="D372">
        <v>68.7041606871</v>
      </c>
      <c r="E372">
        <v>-149.687430354</v>
      </c>
      <c r="F372">
        <v>650</v>
      </c>
      <c r="G372" t="s">
        <v>372</v>
      </c>
      <c r="H372" t="s">
        <v>1078</v>
      </c>
      <c r="J372" t="s">
        <v>654</v>
      </c>
      <c r="L372" t="s">
        <v>655</v>
      </c>
      <c r="M372" s="90" t="str">
        <f t="shared" si="14"/>
        <v>View on Google Map</v>
      </c>
      <c r="N372">
        <f t="shared" si="16"/>
        <v>17</v>
      </c>
    </row>
    <row r="373" spans="1:14" ht="12.75">
      <c r="A373">
        <v>264</v>
      </c>
      <c r="B373" t="s">
        <v>1079</v>
      </c>
      <c r="C373" t="s">
        <v>1080</v>
      </c>
      <c r="D373">
        <v>68.699385524</v>
      </c>
      <c r="E373">
        <v>-149.693966664</v>
      </c>
      <c r="F373">
        <v>650</v>
      </c>
      <c r="G373" t="s">
        <v>372</v>
      </c>
      <c r="H373" t="s">
        <v>1081</v>
      </c>
      <c r="J373" t="s">
        <v>654</v>
      </c>
      <c r="L373" t="s">
        <v>655</v>
      </c>
      <c r="M373" s="90" t="str">
        <f t="shared" si="14"/>
        <v>View on Google Map</v>
      </c>
      <c r="N373">
        <f t="shared" si="16"/>
        <v>18</v>
      </c>
    </row>
    <row r="374" spans="1:14" ht="12.75">
      <c r="A374">
        <v>265</v>
      </c>
      <c r="B374" t="s">
        <v>1082</v>
      </c>
      <c r="C374" t="s">
        <v>1083</v>
      </c>
      <c r="D374">
        <v>68.7022801743</v>
      </c>
      <c r="E374">
        <v>-149.703821384</v>
      </c>
      <c r="F374">
        <v>650</v>
      </c>
      <c r="G374" t="s">
        <v>372</v>
      </c>
      <c r="H374" t="s">
        <v>1084</v>
      </c>
      <c r="J374" t="s">
        <v>654</v>
      </c>
      <c r="L374" t="s">
        <v>655</v>
      </c>
      <c r="M374" s="90" t="str">
        <f t="shared" si="14"/>
        <v>View on Google Map</v>
      </c>
      <c r="N374">
        <f t="shared" si="16"/>
        <v>19</v>
      </c>
    </row>
    <row r="375" spans="1:14" ht="12.75">
      <c r="A375">
        <v>266</v>
      </c>
      <c r="B375" t="s">
        <v>1085</v>
      </c>
      <c r="C375" t="s">
        <v>1086</v>
      </c>
      <c r="D375">
        <v>68.6913240544</v>
      </c>
      <c r="E375">
        <v>-149.785206747</v>
      </c>
      <c r="F375">
        <v>650</v>
      </c>
      <c r="G375" t="s">
        <v>372</v>
      </c>
      <c r="H375" t="s">
        <v>1087</v>
      </c>
      <c r="J375" t="s">
        <v>654</v>
      </c>
      <c r="L375" t="s">
        <v>655</v>
      </c>
      <c r="M375" s="90" t="str">
        <f t="shared" si="14"/>
        <v>View on Google Map</v>
      </c>
      <c r="N375">
        <f t="shared" si="16"/>
        <v>20</v>
      </c>
    </row>
    <row r="376" spans="1:14" ht="12.75">
      <c r="A376">
        <v>267</v>
      </c>
      <c r="B376" t="s">
        <v>1088</v>
      </c>
      <c r="C376" t="s">
        <v>1089</v>
      </c>
      <c r="D376">
        <v>68.6825287218</v>
      </c>
      <c r="E376">
        <v>-149.771569088</v>
      </c>
      <c r="F376">
        <v>630</v>
      </c>
      <c r="G376" t="s">
        <v>372</v>
      </c>
      <c r="H376" t="s">
        <v>1090</v>
      </c>
      <c r="J376" t="s">
        <v>654</v>
      </c>
      <c r="L376" t="s">
        <v>655</v>
      </c>
      <c r="M376" s="90" t="str">
        <f t="shared" si="14"/>
        <v>View on Google Map</v>
      </c>
      <c r="N376">
        <f t="shared" si="16"/>
        <v>21</v>
      </c>
    </row>
    <row r="377" spans="1:14" ht="12.75">
      <c r="A377">
        <v>268</v>
      </c>
      <c r="B377" t="s">
        <v>1091</v>
      </c>
      <c r="C377" t="s">
        <v>1092</v>
      </c>
      <c r="D377">
        <v>68.6833666064</v>
      </c>
      <c r="E377">
        <v>-149.786020379</v>
      </c>
      <c r="F377">
        <v>620</v>
      </c>
      <c r="G377" t="s">
        <v>372</v>
      </c>
      <c r="H377" t="s">
        <v>1093</v>
      </c>
      <c r="J377" t="s">
        <v>654</v>
      </c>
      <c r="L377" t="s">
        <v>655</v>
      </c>
      <c r="M377" s="90" t="str">
        <f t="shared" si="14"/>
        <v>View on Google Map</v>
      </c>
      <c r="N377">
        <f t="shared" si="16"/>
        <v>22</v>
      </c>
    </row>
    <row r="378" spans="1:14" ht="12.75">
      <c r="A378">
        <v>269</v>
      </c>
      <c r="B378" t="s">
        <v>1094</v>
      </c>
      <c r="C378" t="s">
        <v>1095</v>
      </c>
      <c r="D378">
        <v>68.685049484</v>
      </c>
      <c r="E378">
        <v>-149.801322572</v>
      </c>
      <c r="F378">
        <v>590</v>
      </c>
      <c r="G378" t="s">
        <v>372</v>
      </c>
      <c r="H378" t="s">
        <v>1096</v>
      </c>
      <c r="J378" t="s">
        <v>654</v>
      </c>
      <c r="L378" t="s">
        <v>655</v>
      </c>
      <c r="M378" s="90" t="str">
        <f t="shared" si="14"/>
        <v>View on Google Map</v>
      </c>
      <c r="N378">
        <f t="shared" si="16"/>
        <v>23</v>
      </c>
    </row>
    <row r="379" spans="1:14" ht="12.75">
      <c r="A379">
        <v>270</v>
      </c>
      <c r="B379" t="s">
        <v>1097</v>
      </c>
      <c r="C379" t="s">
        <v>1098</v>
      </c>
      <c r="D379">
        <v>68.6853960145</v>
      </c>
      <c r="E379">
        <v>-149.807986932</v>
      </c>
      <c r="F379">
        <v>590</v>
      </c>
      <c r="G379" t="s">
        <v>372</v>
      </c>
      <c r="H379" t="s">
        <v>1099</v>
      </c>
      <c r="J379" t="s">
        <v>654</v>
      </c>
      <c r="L379" t="s">
        <v>655</v>
      </c>
      <c r="M379" s="90" t="str">
        <f t="shared" si="14"/>
        <v>View on Google Map</v>
      </c>
      <c r="N379">
        <f t="shared" si="16"/>
        <v>24</v>
      </c>
    </row>
    <row r="380" spans="1:14" ht="12.75">
      <c r="A380">
        <v>271</v>
      </c>
      <c r="B380" t="s">
        <v>1100</v>
      </c>
      <c r="C380" t="s">
        <v>1101</v>
      </c>
      <c r="D380">
        <v>68.6828855499</v>
      </c>
      <c r="E380">
        <v>-149.809163652</v>
      </c>
      <c r="F380">
        <v>590</v>
      </c>
      <c r="G380" t="s">
        <v>372</v>
      </c>
      <c r="H380" t="s">
        <v>1102</v>
      </c>
      <c r="J380" t="s">
        <v>654</v>
      </c>
      <c r="L380" t="s">
        <v>655</v>
      </c>
      <c r="M380" s="90" t="str">
        <f t="shared" si="14"/>
        <v>View on Google Map</v>
      </c>
      <c r="N380">
        <f t="shared" si="16"/>
        <v>25</v>
      </c>
    </row>
    <row r="381" spans="1:14" ht="12.75">
      <c r="A381">
        <v>272</v>
      </c>
      <c r="B381" t="s">
        <v>1103</v>
      </c>
      <c r="C381" t="s">
        <v>1104</v>
      </c>
      <c r="D381">
        <v>68.6822709062</v>
      </c>
      <c r="E381">
        <v>-149.812023566</v>
      </c>
      <c r="G381" t="s">
        <v>372</v>
      </c>
      <c r="H381" t="s">
        <v>1105</v>
      </c>
      <c r="J381" t="s">
        <v>654</v>
      </c>
      <c r="L381" t="s">
        <v>655</v>
      </c>
      <c r="M381" s="90" t="str">
        <f t="shared" si="14"/>
        <v>View on Google Map</v>
      </c>
      <c r="N381">
        <f t="shared" si="16"/>
        <v>26</v>
      </c>
    </row>
    <row r="382" spans="1:14" ht="12.75">
      <c r="A382">
        <v>315</v>
      </c>
      <c r="B382" t="s">
        <v>1106</v>
      </c>
      <c r="C382" t="s">
        <v>1107</v>
      </c>
      <c r="D382">
        <v>68.5682063062</v>
      </c>
      <c r="E382">
        <v>-149.167395043</v>
      </c>
      <c r="G382" t="s">
        <v>372</v>
      </c>
      <c r="H382" t="s">
        <v>1108</v>
      </c>
      <c r="J382" t="s">
        <v>654</v>
      </c>
      <c r="L382" t="s">
        <v>655</v>
      </c>
      <c r="M382" s="90" t="str">
        <f t="shared" si="14"/>
        <v>View on Google Map</v>
      </c>
      <c r="N382">
        <f t="shared" si="16"/>
        <v>27</v>
      </c>
    </row>
    <row r="383" spans="1:14" ht="12.75">
      <c r="A383">
        <v>316</v>
      </c>
      <c r="B383" t="s">
        <v>1109</v>
      </c>
      <c r="C383" t="s">
        <v>1110</v>
      </c>
      <c r="D383">
        <v>68.5635661347</v>
      </c>
      <c r="E383">
        <v>-149.175486262</v>
      </c>
      <c r="G383" t="s">
        <v>372</v>
      </c>
      <c r="H383" t="s">
        <v>1111</v>
      </c>
      <c r="J383" t="s">
        <v>654</v>
      </c>
      <c r="L383" t="s">
        <v>655</v>
      </c>
      <c r="M383" s="90" t="str">
        <f t="shared" si="14"/>
        <v>View on Google Map</v>
      </c>
      <c r="N383">
        <f t="shared" si="16"/>
        <v>28</v>
      </c>
    </row>
    <row r="384" spans="1:14" ht="12.75">
      <c r="A384">
        <v>317</v>
      </c>
      <c r="B384" t="s">
        <v>1112</v>
      </c>
      <c r="C384" t="s">
        <v>1113</v>
      </c>
      <c r="D384">
        <v>68.5677538278</v>
      </c>
      <c r="E384">
        <v>-149.18255546</v>
      </c>
      <c r="G384" t="s">
        <v>372</v>
      </c>
      <c r="H384" t="s">
        <v>1114</v>
      </c>
      <c r="J384" t="s">
        <v>654</v>
      </c>
      <c r="L384" t="s">
        <v>655</v>
      </c>
      <c r="M384" s="90" t="str">
        <f t="shared" si="14"/>
        <v>View on Google Map</v>
      </c>
      <c r="N384">
        <f t="shared" si="16"/>
        <v>29</v>
      </c>
    </row>
    <row r="385" spans="1:14" ht="12.75">
      <c r="A385">
        <v>318</v>
      </c>
      <c r="B385" t="s">
        <v>1115</v>
      </c>
      <c r="C385" t="s">
        <v>1116</v>
      </c>
      <c r="D385">
        <v>68.5751432313</v>
      </c>
      <c r="E385">
        <v>-149.187493434</v>
      </c>
      <c r="F385">
        <v>899</v>
      </c>
      <c r="G385" t="s">
        <v>372</v>
      </c>
      <c r="H385" t="s">
        <v>1117</v>
      </c>
      <c r="J385" t="s">
        <v>654</v>
      </c>
      <c r="L385" t="s">
        <v>655</v>
      </c>
      <c r="M385" s="90" t="str">
        <f t="shared" si="14"/>
        <v>View on Google Map</v>
      </c>
      <c r="N385">
        <f t="shared" si="16"/>
        <v>30</v>
      </c>
    </row>
    <row r="386" spans="1:14" ht="12.75">
      <c r="A386">
        <v>319</v>
      </c>
      <c r="B386" t="s">
        <v>1118</v>
      </c>
      <c r="C386" t="s">
        <v>1119</v>
      </c>
      <c r="D386">
        <v>68.5759797221</v>
      </c>
      <c r="E386">
        <v>-149.199391901</v>
      </c>
      <c r="G386" t="s">
        <v>372</v>
      </c>
      <c r="H386" t="s">
        <v>1120</v>
      </c>
      <c r="J386" t="s">
        <v>654</v>
      </c>
      <c r="L386" t="s">
        <v>655</v>
      </c>
      <c r="M386" s="90" t="str">
        <f t="shared" si="14"/>
        <v>View on Google Map</v>
      </c>
      <c r="N386">
        <f t="shared" si="16"/>
        <v>31</v>
      </c>
    </row>
    <row r="387" spans="1:14" ht="12.75">
      <c r="A387">
        <v>320</v>
      </c>
      <c r="B387" t="s">
        <v>1121</v>
      </c>
      <c r="C387" t="s">
        <v>1122</v>
      </c>
      <c r="D387">
        <v>68.5768872172</v>
      </c>
      <c r="E387">
        <v>-149.177823059</v>
      </c>
      <c r="F387">
        <v>891</v>
      </c>
      <c r="G387" t="s">
        <v>372</v>
      </c>
      <c r="H387" t="s">
        <v>1123</v>
      </c>
      <c r="J387" t="s">
        <v>654</v>
      </c>
      <c r="L387" t="s">
        <v>655</v>
      </c>
      <c r="M387" s="90" t="str">
        <f aca="true" t="shared" si="17" ref="M387:M450">HYPERLINK("http://maps.google.com/maps?q="&amp;D387&amp;","&amp;E387,"View on Google Map")</f>
        <v>View on Google Map</v>
      </c>
      <c r="N387">
        <f t="shared" si="16"/>
        <v>32</v>
      </c>
    </row>
    <row r="388" spans="1:14" ht="12.75">
      <c r="A388">
        <v>321</v>
      </c>
      <c r="B388" t="s">
        <v>1124</v>
      </c>
      <c r="C388" t="s">
        <v>1125</v>
      </c>
      <c r="D388">
        <v>68.5812154042</v>
      </c>
      <c r="E388">
        <v>-149.178742058</v>
      </c>
      <c r="F388">
        <v>891</v>
      </c>
      <c r="G388" t="s">
        <v>372</v>
      </c>
      <c r="H388" t="s">
        <v>1126</v>
      </c>
      <c r="J388" t="s">
        <v>654</v>
      </c>
      <c r="L388" t="s">
        <v>655</v>
      </c>
      <c r="M388" s="90" t="str">
        <f t="shared" si="17"/>
        <v>View on Google Map</v>
      </c>
      <c r="N388">
        <f t="shared" si="16"/>
        <v>33</v>
      </c>
    </row>
    <row r="389" spans="1:14" ht="12.75">
      <c r="A389">
        <v>322</v>
      </c>
      <c r="B389" t="s">
        <v>1127</v>
      </c>
      <c r="C389" t="s">
        <v>1128</v>
      </c>
      <c r="D389">
        <v>68.5873827617</v>
      </c>
      <c r="E389">
        <v>-149.144248847</v>
      </c>
      <c r="G389" t="s">
        <v>372</v>
      </c>
      <c r="H389" t="s">
        <v>1129</v>
      </c>
      <c r="J389" t="s">
        <v>654</v>
      </c>
      <c r="L389" t="s">
        <v>655</v>
      </c>
      <c r="M389" s="90" t="str">
        <f t="shared" si="17"/>
        <v>View on Google Map</v>
      </c>
      <c r="N389">
        <f t="shared" si="16"/>
        <v>34</v>
      </c>
    </row>
    <row r="390" spans="1:14" ht="12.75">
      <c r="A390">
        <v>323</v>
      </c>
      <c r="B390" t="s">
        <v>1130</v>
      </c>
      <c r="C390" t="s">
        <v>1131</v>
      </c>
      <c r="D390">
        <v>68.5484074807</v>
      </c>
      <c r="E390">
        <v>-150.037005477</v>
      </c>
      <c r="G390" t="s">
        <v>372</v>
      </c>
      <c r="H390" t="s">
        <v>1132</v>
      </c>
      <c r="J390" t="s">
        <v>654</v>
      </c>
      <c r="L390" t="s">
        <v>655</v>
      </c>
      <c r="M390" s="90" t="str">
        <f t="shared" si="17"/>
        <v>View on Google Map</v>
      </c>
      <c r="N390">
        <f t="shared" si="16"/>
        <v>35</v>
      </c>
    </row>
    <row r="391" spans="1:14" ht="12.75">
      <c r="A391">
        <v>324</v>
      </c>
      <c r="B391" t="s">
        <v>1133</v>
      </c>
      <c r="C391" t="s">
        <v>1134</v>
      </c>
      <c r="D391">
        <v>68.5500522731</v>
      </c>
      <c r="E391">
        <v>-150.029483272</v>
      </c>
      <c r="G391" t="s">
        <v>372</v>
      </c>
      <c r="H391" t="s">
        <v>1135</v>
      </c>
      <c r="J391" t="s">
        <v>654</v>
      </c>
      <c r="L391" t="s">
        <v>655</v>
      </c>
      <c r="M391" s="90" t="str">
        <f t="shared" si="17"/>
        <v>View on Google Map</v>
      </c>
      <c r="N391">
        <f t="shared" si="16"/>
        <v>36</v>
      </c>
    </row>
    <row r="392" spans="1:14" ht="12.75">
      <c r="A392">
        <v>325</v>
      </c>
      <c r="B392" t="s">
        <v>1136</v>
      </c>
      <c r="C392" t="s">
        <v>1137</v>
      </c>
      <c r="D392">
        <v>68.5460242857</v>
      </c>
      <c r="E392">
        <v>-150.02463014</v>
      </c>
      <c r="G392" t="s">
        <v>372</v>
      </c>
      <c r="H392" t="s">
        <v>1138</v>
      </c>
      <c r="J392" t="s">
        <v>654</v>
      </c>
      <c r="L392" t="s">
        <v>655</v>
      </c>
      <c r="M392" s="90" t="str">
        <f t="shared" si="17"/>
        <v>View on Google Map</v>
      </c>
      <c r="N392">
        <f t="shared" si="16"/>
        <v>37</v>
      </c>
    </row>
    <row r="393" spans="1:14" ht="12.75">
      <c r="A393">
        <v>326</v>
      </c>
      <c r="B393" t="s">
        <v>1139</v>
      </c>
      <c r="C393" t="s">
        <v>1140</v>
      </c>
      <c r="D393">
        <v>68.5501358301</v>
      </c>
      <c r="E393">
        <v>-150.01499602</v>
      </c>
      <c r="G393" t="s">
        <v>372</v>
      </c>
      <c r="H393" t="s">
        <v>1141</v>
      </c>
      <c r="J393" t="s">
        <v>654</v>
      </c>
      <c r="L393" t="s">
        <v>655</v>
      </c>
      <c r="M393" s="90" t="str">
        <f t="shared" si="17"/>
        <v>View on Google Map</v>
      </c>
      <c r="N393">
        <f t="shared" si="16"/>
        <v>38</v>
      </c>
    </row>
    <row r="394" spans="1:14" ht="12.75">
      <c r="A394">
        <v>327</v>
      </c>
      <c r="B394" t="s">
        <v>1142</v>
      </c>
      <c r="C394" t="s">
        <v>1143</v>
      </c>
      <c r="D394">
        <v>68.556356553</v>
      </c>
      <c r="E394">
        <v>-150.012831426</v>
      </c>
      <c r="G394" t="s">
        <v>372</v>
      </c>
      <c r="H394" t="s">
        <v>1144</v>
      </c>
      <c r="J394" t="s">
        <v>654</v>
      </c>
      <c r="L394" t="s">
        <v>655</v>
      </c>
      <c r="M394" s="90" t="str">
        <f t="shared" si="17"/>
        <v>View on Google Map</v>
      </c>
      <c r="N394">
        <f t="shared" si="16"/>
        <v>39</v>
      </c>
    </row>
    <row r="395" spans="1:14" ht="12.75">
      <c r="A395">
        <v>328</v>
      </c>
      <c r="B395" t="s">
        <v>1145</v>
      </c>
      <c r="C395" t="s">
        <v>1146</v>
      </c>
      <c r="D395">
        <v>68.5655648842</v>
      </c>
      <c r="E395">
        <v>-150.001643627</v>
      </c>
      <c r="G395" t="s">
        <v>372</v>
      </c>
      <c r="H395" t="s">
        <v>1147</v>
      </c>
      <c r="J395" t="s">
        <v>654</v>
      </c>
      <c r="L395" t="s">
        <v>655</v>
      </c>
      <c r="M395" s="90" t="str">
        <f t="shared" si="17"/>
        <v>View on Google Map</v>
      </c>
      <c r="N395">
        <f t="shared" si="16"/>
        <v>40</v>
      </c>
    </row>
    <row r="396" spans="1:14" ht="12.75">
      <c r="A396">
        <v>329</v>
      </c>
      <c r="B396" t="s">
        <v>1148</v>
      </c>
      <c r="C396" t="s">
        <v>1149</v>
      </c>
      <c r="D396">
        <v>68.5678380992</v>
      </c>
      <c r="E396">
        <v>-149.998498755</v>
      </c>
      <c r="G396" t="s">
        <v>372</v>
      </c>
      <c r="H396" t="s">
        <v>1150</v>
      </c>
      <c r="J396" t="s">
        <v>654</v>
      </c>
      <c r="L396" t="s">
        <v>655</v>
      </c>
      <c r="M396" s="90" t="str">
        <f t="shared" si="17"/>
        <v>View on Google Map</v>
      </c>
      <c r="N396">
        <f t="shared" si="16"/>
        <v>41</v>
      </c>
    </row>
    <row r="397" spans="1:14" ht="12.75">
      <c r="A397">
        <v>330</v>
      </c>
      <c r="B397" t="s">
        <v>1151</v>
      </c>
      <c r="C397" t="s">
        <v>1152</v>
      </c>
      <c r="D397">
        <v>68.5855663241</v>
      </c>
      <c r="E397">
        <v>-149.98167511</v>
      </c>
      <c r="G397" t="s">
        <v>372</v>
      </c>
      <c r="H397" t="s">
        <v>1153</v>
      </c>
      <c r="J397" t="s">
        <v>654</v>
      </c>
      <c r="L397" t="s">
        <v>655</v>
      </c>
      <c r="M397" s="90" t="str">
        <f t="shared" si="17"/>
        <v>View on Google Map</v>
      </c>
      <c r="N397">
        <f t="shared" si="16"/>
        <v>42</v>
      </c>
    </row>
    <row r="398" spans="1:14" ht="12.75">
      <c r="A398">
        <v>331</v>
      </c>
      <c r="B398" t="s">
        <v>1154</v>
      </c>
      <c r="C398" t="s">
        <v>1155</v>
      </c>
      <c r="D398">
        <v>68.5340498377</v>
      </c>
      <c r="E398">
        <v>-149.157309078</v>
      </c>
      <c r="F398">
        <v>926</v>
      </c>
      <c r="G398" t="s">
        <v>372</v>
      </c>
      <c r="H398" t="s">
        <v>1156</v>
      </c>
      <c r="J398" t="s">
        <v>654</v>
      </c>
      <c r="L398" t="s">
        <v>655</v>
      </c>
      <c r="M398" s="90" t="str">
        <f t="shared" si="17"/>
        <v>View on Google Map</v>
      </c>
      <c r="N398">
        <f t="shared" si="16"/>
        <v>43</v>
      </c>
    </row>
    <row r="399" spans="1:14" ht="12.75">
      <c r="A399">
        <v>332</v>
      </c>
      <c r="B399" t="s">
        <v>1157</v>
      </c>
      <c r="C399" t="s">
        <v>1158</v>
      </c>
      <c r="D399">
        <v>68.533584622</v>
      </c>
      <c r="E399">
        <v>-149.167050497</v>
      </c>
      <c r="G399" t="s">
        <v>372</v>
      </c>
      <c r="H399" t="s">
        <v>1159</v>
      </c>
      <c r="J399" t="s">
        <v>654</v>
      </c>
      <c r="L399" t="s">
        <v>655</v>
      </c>
      <c r="M399" s="90" t="str">
        <f t="shared" si="17"/>
        <v>View on Google Map</v>
      </c>
      <c r="N399">
        <f t="shared" si="16"/>
        <v>44</v>
      </c>
    </row>
    <row r="400" spans="1:14" ht="12.75">
      <c r="A400">
        <v>333</v>
      </c>
      <c r="B400" t="s">
        <v>1160</v>
      </c>
      <c r="C400" t="s">
        <v>1161</v>
      </c>
      <c r="D400">
        <v>68.5332694116</v>
      </c>
      <c r="E400">
        <v>-149.195657239</v>
      </c>
      <c r="F400">
        <v>899</v>
      </c>
      <c r="G400" t="s">
        <v>372</v>
      </c>
      <c r="H400" t="s">
        <v>1162</v>
      </c>
      <c r="J400" t="s">
        <v>654</v>
      </c>
      <c r="L400" t="s">
        <v>655</v>
      </c>
      <c r="M400" s="90" t="str">
        <f t="shared" si="17"/>
        <v>View on Google Map</v>
      </c>
      <c r="N400">
        <f t="shared" si="16"/>
        <v>45</v>
      </c>
    </row>
    <row r="401" spans="1:14" ht="12.75">
      <c r="A401">
        <v>335</v>
      </c>
      <c r="B401" t="s">
        <v>1163</v>
      </c>
      <c r="C401" t="s">
        <v>1164</v>
      </c>
      <c r="D401">
        <v>68.5167719545</v>
      </c>
      <c r="E401">
        <v>-150.057420848</v>
      </c>
      <c r="G401" t="s">
        <v>372</v>
      </c>
      <c r="H401" t="s">
        <v>1165</v>
      </c>
      <c r="J401" t="s">
        <v>654</v>
      </c>
      <c r="L401" t="s">
        <v>655</v>
      </c>
      <c r="M401" s="90" t="str">
        <f t="shared" si="17"/>
        <v>View on Google Map</v>
      </c>
      <c r="N401">
        <f t="shared" si="16"/>
        <v>47</v>
      </c>
    </row>
    <row r="402" spans="1:14" ht="12.75">
      <c r="A402">
        <v>336</v>
      </c>
      <c r="B402" t="s">
        <v>1166</v>
      </c>
      <c r="C402" t="s">
        <v>1167</v>
      </c>
      <c r="D402">
        <v>68.5314847294</v>
      </c>
      <c r="E402">
        <v>-150.04821667</v>
      </c>
      <c r="G402" t="s">
        <v>372</v>
      </c>
      <c r="H402" t="s">
        <v>1168</v>
      </c>
      <c r="J402" t="s">
        <v>654</v>
      </c>
      <c r="L402" t="s">
        <v>655</v>
      </c>
      <c r="M402" s="90" t="str">
        <f t="shared" si="17"/>
        <v>View on Google Map</v>
      </c>
      <c r="N402">
        <f t="shared" si="16"/>
        <v>48</v>
      </c>
    </row>
    <row r="403" spans="1:14" ht="12.75">
      <c r="A403">
        <v>337</v>
      </c>
      <c r="B403" t="s">
        <v>1169</v>
      </c>
      <c r="C403" t="s">
        <v>1170</v>
      </c>
      <c r="D403">
        <v>68.5254964498</v>
      </c>
      <c r="E403">
        <v>-150.031640102</v>
      </c>
      <c r="G403" t="s">
        <v>372</v>
      </c>
      <c r="H403" t="s">
        <v>1171</v>
      </c>
      <c r="J403" t="s">
        <v>654</v>
      </c>
      <c r="L403" t="s">
        <v>655</v>
      </c>
      <c r="M403" s="90" t="str">
        <f t="shared" si="17"/>
        <v>View on Google Map</v>
      </c>
      <c r="N403">
        <f t="shared" si="16"/>
        <v>49</v>
      </c>
    </row>
    <row r="404" spans="1:14" ht="12.75">
      <c r="A404">
        <v>338</v>
      </c>
      <c r="B404" t="s">
        <v>1172</v>
      </c>
      <c r="C404" t="s">
        <v>1173</v>
      </c>
      <c r="D404">
        <v>68.5223959266</v>
      </c>
      <c r="E404">
        <v>-150.022605673</v>
      </c>
      <c r="G404" t="s">
        <v>372</v>
      </c>
      <c r="H404" t="s">
        <v>1174</v>
      </c>
      <c r="J404" t="s">
        <v>654</v>
      </c>
      <c r="L404" t="s">
        <v>655</v>
      </c>
      <c r="M404" s="90" t="str">
        <f t="shared" si="17"/>
        <v>View on Google Map</v>
      </c>
      <c r="N404">
        <f t="shared" si="16"/>
        <v>50</v>
      </c>
    </row>
    <row r="405" spans="1:14" ht="12.75">
      <c r="A405">
        <v>339</v>
      </c>
      <c r="B405" t="s">
        <v>1175</v>
      </c>
      <c r="C405" t="s">
        <v>1176</v>
      </c>
      <c r="D405">
        <v>68.5740950524</v>
      </c>
      <c r="E405">
        <v>-149.976629692</v>
      </c>
      <c r="G405" t="s">
        <v>372</v>
      </c>
      <c r="H405" t="s">
        <v>1177</v>
      </c>
      <c r="J405" t="s">
        <v>654</v>
      </c>
      <c r="L405" t="s">
        <v>655</v>
      </c>
      <c r="M405" s="90" t="str">
        <f t="shared" si="17"/>
        <v>View on Google Map</v>
      </c>
      <c r="N405">
        <f t="shared" si="16"/>
        <v>51</v>
      </c>
    </row>
    <row r="406" spans="1:14" ht="12.75">
      <c r="A406">
        <v>340</v>
      </c>
      <c r="B406" t="s">
        <v>1178</v>
      </c>
      <c r="C406" t="s">
        <v>1179</v>
      </c>
      <c r="D406">
        <v>68.5716713059</v>
      </c>
      <c r="E406">
        <v>-149.972667672</v>
      </c>
      <c r="G406" t="s">
        <v>372</v>
      </c>
      <c r="H406" t="s">
        <v>1180</v>
      </c>
      <c r="J406" t="s">
        <v>654</v>
      </c>
      <c r="L406" t="s">
        <v>655</v>
      </c>
      <c r="M406" s="90" t="str">
        <f t="shared" si="17"/>
        <v>View on Google Map</v>
      </c>
      <c r="N406">
        <f t="shared" si="16"/>
        <v>52</v>
      </c>
    </row>
    <row r="407" spans="1:14" ht="12.75">
      <c r="A407">
        <v>341</v>
      </c>
      <c r="B407" t="s">
        <v>1181</v>
      </c>
      <c r="C407" t="s">
        <v>1182</v>
      </c>
      <c r="D407">
        <v>68.5627917182</v>
      </c>
      <c r="E407">
        <v>-149.977791473</v>
      </c>
      <c r="G407" t="s">
        <v>372</v>
      </c>
      <c r="H407" t="s">
        <v>1183</v>
      </c>
      <c r="J407" t="s">
        <v>654</v>
      </c>
      <c r="L407" t="s">
        <v>655</v>
      </c>
      <c r="M407" s="90" t="str">
        <f t="shared" si="17"/>
        <v>View on Google Map</v>
      </c>
      <c r="N407">
        <f t="shared" si="16"/>
        <v>53</v>
      </c>
    </row>
    <row r="408" spans="1:14" ht="12.75">
      <c r="A408">
        <v>342</v>
      </c>
      <c r="B408" t="s">
        <v>1184</v>
      </c>
      <c r="C408" t="s">
        <v>1185</v>
      </c>
      <c r="D408">
        <v>68.5560774122</v>
      </c>
      <c r="E408">
        <v>-149.933618842</v>
      </c>
      <c r="G408" t="s">
        <v>372</v>
      </c>
      <c r="H408" t="s">
        <v>1186</v>
      </c>
      <c r="J408" t="s">
        <v>654</v>
      </c>
      <c r="L408" t="s">
        <v>655</v>
      </c>
      <c r="M408" s="90" t="str">
        <f t="shared" si="17"/>
        <v>View on Google Map</v>
      </c>
      <c r="N408">
        <f t="shared" si="16"/>
        <v>54</v>
      </c>
    </row>
    <row r="409" spans="1:14" ht="12.75">
      <c r="A409">
        <v>343</v>
      </c>
      <c r="B409" t="s">
        <v>1187</v>
      </c>
      <c r="C409" t="s">
        <v>1188</v>
      </c>
      <c r="D409">
        <v>68.5679597121</v>
      </c>
      <c r="E409">
        <v>-149.899384756</v>
      </c>
      <c r="G409" t="s">
        <v>372</v>
      </c>
      <c r="H409" t="s">
        <v>1189</v>
      </c>
      <c r="J409" t="s">
        <v>654</v>
      </c>
      <c r="L409" t="s">
        <v>655</v>
      </c>
      <c r="M409" s="90" t="str">
        <f t="shared" si="17"/>
        <v>View on Google Map</v>
      </c>
      <c r="N409">
        <f t="shared" si="16"/>
        <v>55</v>
      </c>
    </row>
    <row r="410" spans="1:14" ht="12.75">
      <c r="A410">
        <v>344</v>
      </c>
      <c r="B410" t="s">
        <v>1190</v>
      </c>
      <c r="C410" t="s">
        <v>1191</v>
      </c>
      <c r="D410">
        <v>68.615854387</v>
      </c>
      <c r="E410">
        <v>-149.123111674</v>
      </c>
      <c r="G410" t="s">
        <v>372</v>
      </c>
      <c r="H410" t="s">
        <v>1192</v>
      </c>
      <c r="J410" t="s">
        <v>654</v>
      </c>
      <c r="L410" t="s">
        <v>655</v>
      </c>
      <c r="M410" s="90" t="str">
        <f t="shared" si="17"/>
        <v>View on Google Map</v>
      </c>
      <c r="N410">
        <f t="shared" si="16"/>
        <v>56</v>
      </c>
    </row>
    <row r="411" spans="1:14" ht="12.75">
      <c r="A411">
        <v>345</v>
      </c>
      <c r="B411" t="s">
        <v>1193</v>
      </c>
      <c r="C411" t="s">
        <v>1194</v>
      </c>
      <c r="D411">
        <v>68.6227593036</v>
      </c>
      <c r="E411">
        <v>-149.150876406</v>
      </c>
      <c r="F411">
        <v>861</v>
      </c>
      <c r="G411" t="s">
        <v>372</v>
      </c>
      <c r="H411" t="s">
        <v>1195</v>
      </c>
      <c r="J411" t="s">
        <v>654</v>
      </c>
      <c r="L411" t="s">
        <v>655</v>
      </c>
      <c r="M411" s="90" t="str">
        <f t="shared" si="17"/>
        <v>View on Google Map</v>
      </c>
      <c r="N411">
        <f t="shared" si="16"/>
        <v>57</v>
      </c>
    </row>
    <row r="412" spans="1:14" ht="12.75">
      <c r="A412">
        <v>346</v>
      </c>
      <c r="B412" t="s">
        <v>1196</v>
      </c>
      <c r="C412" t="s">
        <v>1197</v>
      </c>
      <c r="D412">
        <v>68.6253813516</v>
      </c>
      <c r="E412">
        <v>-149.139187192</v>
      </c>
      <c r="F412">
        <v>877</v>
      </c>
      <c r="G412" t="s">
        <v>372</v>
      </c>
      <c r="H412" t="s">
        <v>1198</v>
      </c>
      <c r="J412" t="s">
        <v>654</v>
      </c>
      <c r="L412" t="s">
        <v>655</v>
      </c>
      <c r="M412" s="90" t="str">
        <f t="shared" si="17"/>
        <v>View on Google Map</v>
      </c>
      <c r="N412">
        <f t="shared" si="16"/>
        <v>58</v>
      </c>
    </row>
    <row r="413" spans="1:14" ht="12.75">
      <c r="A413">
        <v>347</v>
      </c>
      <c r="B413" t="s">
        <v>1199</v>
      </c>
      <c r="C413" t="s">
        <v>1200</v>
      </c>
      <c r="D413">
        <v>68.6309551079</v>
      </c>
      <c r="E413">
        <v>-149.161535972</v>
      </c>
      <c r="F413">
        <v>858</v>
      </c>
      <c r="G413" t="s">
        <v>372</v>
      </c>
      <c r="H413" t="s">
        <v>1201</v>
      </c>
      <c r="J413" t="s">
        <v>654</v>
      </c>
      <c r="L413" t="s">
        <v>655</v>
      </c>
      <c r="M413" s="90" t="str">
        <f t="shared" si="17"/>
        <v>View on Google Map</v>
      </c>
      <c r="N413">
        <f t="shared" si="16"/>
        <v>59</v>
      </c>
    </row>
    <row r="414" spans="1:14" ht="12.75">
      <c r="A414">
        <v>348</v>
      </c>
      <c r="B414" t="s">
        <v>1202</v>
      </c>
      <c r="C414" t="s">
        <v>1203</v>
      </c>
      <c r="D414">
        <v>68.6364313124</v>
      </c>
      <c r="E414">
        <v>-149.143902222</v>
      </c>
      <c r="G414" t="s">
        <v>372</v>
      </c>
      <c r="H414" t="s">
        <v>1204</v>
      </c>
      <c r="J414" t="s">
        <v>654</v>
      </c>
      <c r="L414" t="s">
        <v>655</v>
      </c>
      <c r="M414" s="90" t="str">
        <f t="shared" si="17"/>
        <v>View on Google Map</v>
      </c>
      <c r="N414">
        <f t="shared" si="16"/>
        <v>60</v>
      </c>
    </row>
    <row r="415" spans="1:14" ht="12.75">
      <c r="A415">
        <v>349</v>
      </c>
      <c r="B415" t="s">
        <v>1205</v>
      </c>
      <c r="C415" t="s">
        <v>1206</v>
      </c>
      <c r="D415">
        <v>68.6387235983</v>
      </c>
      <c r="E415">
        <v>-149.178624264</v>
      </c>
      <c r="G415" t="s">
        <v>372</v>
      </c>
      <c r="H415" t="s">
        <v>1207</v>
      </c>
      <c r="J415" t="s">
        <v>654</v>
      </c>
      <c r="L415" t="s">
        <v>655</v>
      </c>
      <c r="M415" s="90" t="str">
        <f t="shared" si="17"/>
        <v>View on Google Map</v>
      </c>
      <c r="N415">
        <f t="shared" si="16"/>
        <v>61</v>
      </c>
    </row>
    <row r="416" spans="1:14" ht="12.75">
      <c r="A416">
        <v>350</v>
      </c>
      <c r="B416" t="s">
        <v>1208</v>
      </c>
      <c r="C416" t="s">
        <v>1209</v>
      </c>
      <c r="D416">
        <v>68.6348747359</v>
      </c>
      <c r="E416">
        <v>-149.193728236</v>
      </c>
      <c r="G416" t="s">
        <v>372</v>
      </c>
      <c r="H416" t="s">
        <v>1210</v>
      </c>
      <c r="J416" t="s">
        <v>654</v>
      </c>
      <c r="L416" t="s">
        <v>655</v>
      </c>
      <c r="M416" s="90" t="str">
        <f t="shared" si="17"/>
        <v>View on Google Map</v>
      </c>
      <c r="N416">
        <f t="shared" si="16"/>
        <v>62</v>
      </c>
    </row>
    <row r="417" spans="1:14" ht="12.75">
      <c r="A417">
        <v>351</v>
      </c>
      <c r="B417" t="s">
        <v>1211</v>
      </c>
      <c r="C417" t="s">
        <v>1212</v>
      </c>
      <c r="D417">
        <v>68.6309210658</v>
      </c>
      <c r="E417">
        <v>-149.191352001</v>
      </c>
      <c r="G417" t="s">
        <v>372</v>
      </c>
      <c r="H417" t="s">
        <v>1213</v>
      </c>
      <c r="J417" t="s">
        <v>654</v>
      </c>
      <c r="L417" t="s">
        <v>655</v>
      </c>
      <c r="M417" s="90" t="str">
        <f t="shared" si="17"/>
        <v>View on Google Map</v>
      </c>
      <c r="N417">
        <f t="shared" si="16"/>
        <v>63</v>
      </c>
    </row>
    <row r="418" spans="1:14" ht="12.75">
      <c r="A418">
        <v>352</v>
      </c>
      <c r="B418" t="s">
        <v>1214</v>
      </c>
      <c r="C418" t="s">
        <v>1215</v>
      </c>
      <c r="D418">
        <v>68.6357745228</v>
      </c>
      <c r="E418">
        <v>-149.206880419</v>
      </c>
      <c r="G418" t="s">
        <v>372</v>
      </c>
      <c r="H418" t="s">
        <v>1216</v>
      </c>
      <c r="J418" t="s">
        <v>654</v>
      </c>
      <c r="L418" t="s">
        <v>655</v>
      </c>
      <c r="M418" s="90" t="str">
        <f t="shared" si="17"/>
        <v>View on Google Map</v>
      </c>
      <c r="N418">
        <f t="shared" si="16"/>
        <v>64</v>
      </c>
    </row>
    <row r="419" spans="1:14" ht="12.75">
      <c r="A419">
        <v>353</v>
      </c>
      <c r="B419" t="s">
        <v>1217</v>
      </c>
      <c r="C419" t="s">
        <v>1218</v>
      </c>
      <c r="D419">
        <v>68.5850800022</v>
      </c>
      <c r="E419">
        <v>-149.208359645</v>
      </c>
      <c r="F419">
        <v>898</v>
      </c>
      <c r="G419" t="s">
        <v>372</v>
      </c>
      <c r="H419" t="s">
        <v>1219</v>
      </c>
      <c r="J419" t="s">
        <v>654</v>
      </c>
      <c r="L419" t="s">
        <v>655</v>
      </c>
      <c r="M419" s="90" t="str">
        <f t="shared" si="17"/>
        <v>View on Google Map</v>
      </c>
      <c r="N419">
        <f t="shared" si="16"/>
        <v>65</v>
      </c>
    </row>
    <row r="420" spans="1:14" ht="12.75">
      <c r="A420">
        <v>354</v>
      </c>
      <c r="B420" t="s">
        <v>1220</v>
      </c>
      <c r="C420" t="s">
        <v>1221</v>
      </c>
      <c r="D420">
        <v>68.5831480551</v>
      </c>
      <c r="E420">
        <v>-149.199503624</v>
      </c>
      <c r="F420">
        <v>896</v>
      </c>
      <c r="G420" t="s">
        <v>372</v>
      </c>
      <c r="H420" t="s">
        <v>1222</v>
      </c>
      <c r="J420" t="s">
        <v>654</v>
      </c>
      <c r="L420" t="s">
        <v>655</v>
      </c>
      <c r="M420" s="90" t="str">
        <f t="shared" si="17"/>
        <v>View on Google Map</v>
      </c>
      <c r="N420">
        <f aca="true" t="shared" si="18" ref="N420:N434">VALUE(MID(H420,5,3))</f>
        <v>66</v>
      </c>
    </row>
    <row r="421" spans="1:14" ht="12.75">
      <c r="A421">
        <v>355</v>
      </c>
      <c r="B421" t="s">
        <v>1223</v>
      </c>
      <c r="C421" t="s">
        <v>1224</v>
      </c>
      <c r="D421">
        <v>68.5893022689</v>
      </c>
      <c r="E421">
        <v>-149.184326517</v>
      </c>
      <c r="F421">
        <v>880</v>
      </c>
      <c r="G421" t="s">
        <v>372</v>
      </c>
      <c r="H421" t="s">
        <v>1225</v>
      </c>
      <c r="J421" t="s">
        <v>654</v>
      </c>
      <c r="L421" t="s">
        <v>655</v>
      </c>
      <c r="M421" s="90" t="str">
        <f t="shared" si="17"/>
        <v>View on Google Map</v>
      </c>
      <c r="N421">
        <f t="shared" si="18"/>
        <v>67</v>
      </c>
    </row>
    <row r="422" spans="1:14" ht="12.75">
      <c r="A422">
        <v>357</v>
      </c>
      <c r="B422" t="s">
        <v>1226</v>
      </c>
      <c r="C422" t="s">
        <v>1227</v>
      </c>
      <c r="D422">
        <v>68.5959535628</v>
      </c>
      <c r="E422">
        <v>-149.161045868</v>
      </c>
      <c r="G422" t="s">
        <v>372</v>
      </c>
      <c r="H422" t="s">
        <v>1228</v>
      </c>
      <c r="J422" t="s">
        <v>654</v>
      </c>
      <c r="L422" t="s">
        <v>655</v>
      </c>
      <c r="M422" s="90" t="str">
        <f t="shared" si="17"/>
        <v>View on Google Map</v>
      </c>
      <c r="N422">
        <f t="shared" si="18"/>
        <v>69</v>
      </c>
    </row>
    <row r="423" spans="1:14" ht="12.75">
      <c r="A423">
        <v>358</v>
      </c>
      <c r="B423" t="s">
        <v>1229</v>
      </c>
      <c r="C423" t="s">
        <v>1230</v>
      </c>
      <c r="D423">
        <v>68.5907216004</v>
      </c>
      <c r="E423">
        <v>-149.176121581</v>
      </c>
      <c r="G423" t="s">
        <v>372</v>
      </c>
      <c r="H423" t="s">
        <v>1231</v>
      </c>
      <c r="J423" t="s">
        <v>654</v>
      </c>
      <c r="L423" t="s">
        <v>655</v>
      </c>
      <c r="M423" s="90" t="str">
        <f t="shared" si="17"/>
        <v>View on Google Map</v>
      </c>
      <c r="N423">
        <f t="shared" si="18"/>
        <v>70</v>
      </c>
    </row>
    <row r="424" spans="1:14" ht="12.75">
      <c r="A424">
        <v>359</v>
      </c>
      <c r="B424" t="s">
        <v>1232</v>
      </c>
      <c r="C424" t="s">
        <v>1233</v>
      </c>
      <c r="D424">
        <v>68.600362865</v>
      </c>
      <c r="E424">
        <v>-149.140553671</v>
      </c>
      <c r="G424" t="s">
        <v>372</v>
      </c>
      <c r="H424" t="s">
        <v>1234</v>
      </c>
      <c r="J424" t="s">
        <v>654</v>
      </c>
      <c r="L424" t="s">
        <v>655</v>
      </c>
      <c r="M424" s="90" t="str">
        <f t="shared" si="17"/>
        <v>View on Google Map</v>
      </c>
      <c r="N424">
        <f t="shared" si="18"/>
        <v>71</v>
      </c>
    </row>
    <row r="425" spans="1:14" ht="12.75">
      <c r="A425">
        <v>360</v>
      </c>
      <c r="B425" t="s">
        <v>1235</v>
      </c>
      <c r="C425" t="s">
        <v>1236</v>
      </c>
      <c r="D425">
        <v>68.6103803758</v>
      </c>
      <c r="E425">
        <v>-149.150743153</v>
      </c>
      <c r="G425" t="s">
        <v>372</v>
      </c>
      <c r="H425" t="s">
        <v>1237</v>
      </c>
      <c r="J425" t="s">
        <v>654</v>
      </c>
      <c r="L425" t="s">
        <v>655</v>
      </c>
      <c r="M425" s="90" t="str">
        <f t="shared" si="17"/>
        <v>View on Google Map</v>
      </c>
      <c r="N425">
        <f t="shared" si="18"/>
        <v>72</v>
      </c>
    </row>
    <row r="426" spans="1:14" ht="12.75">
      <c r="A426">
        <v>361</v>
      </c>
      <c r="B426" t="s">
        <v>1238</v>
      </c>
      <c r="C426" t="s">
        <v>1239</v>
      </c>
      <c r="D426">
        <v>68.6163784405</v>
      </c>
      <c r="E426">
        <v>-149.160605217</v>
      </c>
      <c r="G426" t="s">
        <v>372</v>
      </c>
      <c r="H426" t="s">
        <v>1240</v>
      </c>
      <c r="J426" t="s">
        <v>654</v>
      </c>
      <c r="L426" t="s">
        <v>655</v>
      </c>
      <c r="M426" s="90" t="str">
        <f t="shared" si="17"/>
        <v>View on Google Map</v>
      </c>
      <c r="N426">
        <f t="shared" si="18"/>
        <v>73</v>
      </c>
    </row>
    <row r="427" spans="1:14" ht="12.75">
      <c r="A427">
        <v>362</v>
      </c>
      <c r="B427" t="s">
        <v>1241</v>
      </c>
      <c r="C427" t="s">
        <v>1242</v>
      </c>
      <c r="D427">
        <v>68.6179342325</v>
      </c>
      <c r="E427">
        <v>-149.185945853</v>
      </c>
      <c r="G427" t="s">
        <v>372</v>
      </c>
      <c r="H427" t="s">
        <v>1243</v>
      </c>
      <c r="J427" t="s">
        <v>654</v>
      </c>
      <c r="L427" t="s">
        <v>655</v>
      </c>
      <c r="M427" s="90" t="str">
        <f t="shared" si="17"/>
        <v>View on Google Map</v>
      </c>
      <c r="N427">
        <f t="shared" si="18"/>
        <v>74</v>
      </c>
    </row>
    <row r="428" spans="1:14" ht="12.75">
      <c r="A428">
        <v>363</v>
      </c>
      <c r="B428" t="s">
        <v>1244</v>
      </c>
      <c r="C428" t="s">
        <v>1245</v>
      </c>
      <c r="D428">
        <v>68.6143964483</v>
      </c>
      <c r="E428">
        <v>-149.194038188</v>
      </c>
      <c r="G428" t="s">
        <v>372</v>
      </c>
      <c r="H428" t="s">
        <v>1246</v>
      </c>
      <c r="J428" t="s">
        <v>654</v>
      </c>
      <c r="L428" t="s">
        <v>655</v>
      </c>
      <c r="M428" s="90" t="str">
        <f t="shared" si="17"/>
        <v>View on Google Map</v>
      </c>
      <c r="N428">
        <f t="shared" si="18"/>
        <v>75</v>
      </c>
    </row>
    <row r="429" spans="1:14" ht="12.75">
      <c r="A429">
        <v>364</v>
      </c>
      <c r="B429" t="s">
        <v>1247</v>
      </c>
      <c r="C429" t="s">
        <v>1248</v>
      </c>
      <c r="D429">
        <v>68.694256581</v>
      </c>
      <c r="E429">
        <v>-149.736796557</v>
      </c>
      <c r="G429" t="s">
        <v>372</v>
      </c>
      <c r="H429" t="s">
        <v>1249</v>
      </c>
      <c r="J429" t="s">
        <v>654</v>
      </c>
      <c r="L429" t="s">
        <v>655</v>
      </c>
      <c r="M429" s="90" t="str">
        <f t="shared" si="17"/>
        <v>View on Google Map</v>
      </c>
      <c r="N429">
        <f t="shared" si="18"/>
        <v>76</v>
      </c>
    </row>
    <row r="430" spans="1:14" ht="12.75">
      <c r="A430">
        <v>365</v>
      </c>
      <c r="B430" t="s">
        <v>1250</v>
      </c>
      <c r="C430" t="s">
        <v>1251</v>
      </c>
      <c r="D430">
        <v>68.6960568271</v>
      </c>
      <c r="E430">
        <v>-149.731313953</v>
      </c>
      <c r="G430" t="s">
        <v>372</v>
      </c>
      <c r="H430" t="s">
        <v>1252</v>
      </c>
      <c r="J430" t="s">
        <v>654</v>
      </c>
      <c r="L430" t="s">
        <v>655</v>
      </c>
      <c r="M430" s="90" t="str">
        <f t="shared" si="17"/>
        <v>View on Google Map</v>
      </c>
      <c r="N430">
        <f t="shared" si="18"/>
        <v>77</v>
      </c>
    </row>
    <row r="431" spans="1:14" ht="12.75">
      <c r="A431">
        <v>366</v>
      </c>
      <c r="B431" t="s">
        <v>1253</v>
      </c>
      <c r="C431" t="s">
        <v>1254</v>
      </c>
      <c r="D431">
        <v>68.6964682064</v>
      </c>
      <c r="E431">
        <v>-149.708828248</v>
      </c>
      <c r="G431" t="s">
        <v>372</v>
      </c>
      <c r="H431" t="s">
        <v>1255</v>
      </c>
      <c r="J431" t="s">
        <v>654</v>
      </c>
      <c r="L431" t="s">
        <v>655</v>
      </c>
      <c r="M431" s="90" t="str">
        <f t="shared" si="17"/>
        <v>View on Google Map</v>
      </c>
      <c r="N431">
        <f t="shared" si="18"/>
        <v>78</v>
      </c>
    </row>
    <row r="432" spans="1:14" ht="12.75">
      <c r="A432">
        <v>367</v>
      </c>
      <c r="B432" t="s">
        <v>1256</v>
      </c>
      <c r="C432" t="s">
        <v>1257</v>
      </c>
      <c r="D432">
        <v>68.6881411578</v>
      </c>
      <c r="E432">
        <v>-149.735552648</v>
      </c>
      <c r="G432" t="s">
        <v>372</v>
      </c>
      <c r="H432" t="s">
        <v>1258</v>
      </c>
      <c r="J432" t="s">
        <v>654</v>
      </c>
      <c r="L432" t="s">
        <v>655</v>
      </c>
      <c r="M432" s="90" t="str">
        <f t="shared" si="17"/>
        <v>View on Google Map</v>
      </c>
      <c r="N432">
        <f t="shared" si="18"/>
        <v>79</v>
      </c>
    </row>
    <row r="433" spans="1:14" ht="12.75">
      <c r="A433">
        <v>368</v>
      </c>
      <c r="B433" t="s">
        <v>1259</v>
      </c>
      <c r="C433" t="s">
        <v>1260</v>
      </c>
      <c r="D433">
        <v>68.68281093</v>
      </c>
      <c r="E433">
        <v>-149.739743155</v>
      </c>
      <c r="G433" t="s">
        <v>372</v>
      </c>
      <c r="H433" t="s">
        <v>1261</v>
      </c>
      <c r="J433" t="s">
        <v>654</v>
      </c>
      <c r="L433" t="s">
        <v>655</v>
      </c>
      <c r="M433" s="90" t="str">
        <f t="shared" si="17"/>
        <v>View on Google Map</v>
      </c>
      <c r="N433">
        <f t="shared" si="18"/>
        <v>80</v>
      </c>
    </row>
    <row r="434" spans="1:14" ht="12.75">
      <c r="A434">
        <v>369</v>
      </c>
      <c r="B434" t="s">
        <v>1262</v>
      </c>
      <c r="C434" t="s">
        <v>1263</v>
      </c>
      <c r="D434">
        <v>68.6828159671</v>
      </c>
      <c r="E434">
        <v>-149.759701116</v>
      </c>
      <c r="G434" t="s">
        <v>372</v>
      </c>
      <c r="H434" t="s">
        <v>1264</v>
      </c>
      <c r="J434" t="s">
        <v>654</v>
      </c>
      <c r="L434" t="s">
        <v>655</v>
      </c>
      <c r="M434" s="90" t="str">
        <f t="shared" si="17"/>
        <v>View on Google Map</v>
      </c>
      <c r="N434">
        <f t="shared" si="18"/>
        <v>81</v>
      </c>
    </row>
    <row r="435" spans="1:13" ht="12.75">
      <c r="A435">
        <v>1225</v>
      </c>
      <c r="B435" t="s">
        <v>1265</v>
      </c>
      <c r="C435" s="42" t="s">
        <v>1266</v>
      </c>
      <c r="D435">
        <v>68.641727</v>
      </c>
      <c r="E435">
        <v>-149.586653</v>
      </c>
      <c r="F435">
        <v>724</v>
      </c>
      <c r="G435" t="s">
        <v>362</v>
      </c>
      <c r="J435" t="s">
        <v>387</v>
      </c>
      <c r="M435" s="90" t="str">
        <f t="shared" si="17"/>
        <v>View on Google Map</v>
      </c>
    </row>
    <row r="436" spans="2:13" ht="12.75">
      <c r="B436" t="s">
        <v>1267</v>
      </c>
      <c r="C436" s="92" t="s">
        <v>1268</v>
      </c>
      <c r="D436">
        <v>68.622865</v>
      </c>
      <c r="E436">
        <v>-149.608545</v>
      </c>
      <c r="F436">
        <v>758</v>
      </c>
      <c r="G436" t="s">
        <v>362</v>
      </c>
      <c r="J436" t="s">
        <v>387</v>
      </c>
      <c r="M436" s="90" t="str">
        <f t="shared" si="17"/>
        <v>View on Google Map</v>
      </c>
    </row>
    <row r="437" spans="1:13" ht="12.75">
      <c r="A437">
        <v>1220</v>
      </c>
      <c r="B437" t="s">
        <v>1269</v>
      </c>
      <c r="C437" s="42" t="s">
        <v>1270</v>
      </c>
      <c r="D437">
        <v>68.624411</v>
      </c>
      <c r="E437">
        <v>-149.609589</v>
      </c>
      <c r="F437">
        <v>750</v>
      </c>
      <c r="G437" t="s">
        <v>362</v>
      </c>
      <c r="J437" t="s">
        <v>387</v>
      </c>
      <c r="M437" s="90" t="str">
        <f t="shared" si="17"/>
        <v>View on Google Map</v>
      </c>
    </row>
    <row r="438" spans="1:13" ht="12.75">
      <c r="A438">
        <v>1222</v>
      </c>
      <c r="B438" t="s">
        <v>1271</v>
      </c>
      <c r="C438" s="42" t="s">
        <v>1272</v>
      </c>
      <c r="D438">
        <v>68.629636</v>
      </c>
      <c r="E438">
        <v>-149.575656</v>
      </c>
      <c r="F438">
        <v>755</v>
      </c>
      <c r="G438" t="s">
        <v>362</v>
      </c>
      <c r="J438" t="s">
        <v>387</v>
      </c>
      <c r="M438" s="90" t="str">
        <f t="shared" si="17"/>
        <v>View on Google Map</v>
      </c>
    </row>
    <row r="439" spans="1:13" ht="12.75">
      <c r="A439">
        <v>1228</v>
      </c>
      <c r="B439" t="s">
        <v>1273</v>
      </c>
      <c r="C439" s="42" t="s">
        <v>1274</v>
      </c>
      <c r="D439">
        <v>68.634531</v>
      </c>
      <c r="E439">
        <v>-149.642058</v>
      </c>
      <c r="F439">
        <v>748</v>
      </c>
      <c r="G439" t="s">
        <v>362</v>
      </c>
      <c r="J439" t="s">
        <v>387</v>
      </c>
      <c r="M439" s="90" t="str">
        <f t="shared" si="17"/>
        <v>View on Google Map</v>
      </c>
    </row>
    <row r="440" spans="1:13" ht="12.75">
      <c r="A440">
        <v>1227</v>
      </c>
      <c r="B440" t="s">
        <v>1275</v>
      </c>
      <c r="C440" s="42" t="s">
        <v>1276</v>
      </c>
      <c r="D440">
        <v>68.634039</v>
      </c>
      <c r="E440">
        <v>-149.637049</v>
      </c>
      <c r="F440">
        <v>750</v>
      </c>
      <c r="G440" t="s">
        <v>362</v>
      </c>
      <c r="J440" t="s">
        <v>387</v>
      </c>
      <c r="M440" s="90" t="str">
        <f t="shared" si="17"/>
        <v>View on Google Map</v>
      </c>
    </row>
    <row r="441" spans="1:13" ht="12.75">
      <c r="A441">
        <v>1223</v>
      </c>
      <c r="B441" t="s">
        <v>1277</v>
      </c>
      <c r="C441" s="42" t="s">
        <v>1278</v>
      </c>
      <c r="D441">
        <v>68.635624</v>
      </c>
      <c r="E441">
        <v>-149.587064</v>
      </c>
      <c r="F441">
        <v>745</v>
      </c>
      <c r="G441" t="s">
        <v>362</v>
      </c>
      <c r="J441" t="s">
        <v>387</v>
      </c>
      <c r="M441" s="90" t="str">
        <f t="shared" si="17"/>
        <v>View on Google Map</v>
      </c>
    </row>
    <row r="442" spans="1:13" ht="12.75">
      <c r="A442">
        <v>1224</v>
      </c>
      <c r="B442" t="s">
        <v>1279</v>
      </c>
      <c r="C442" s="42" t="s">
        <v>1280</v>
      </c>
      <c r="D442">
        <v>68.638692</v>
      </c>
      <c r="E442">
        <v>-149.567789</v>
      </c>
      <c r="F442">
        <v>731</v>
      </c>
      <c r="G442" t="s">
        <v>362</v>
      </c>
      <c r="J442" t="s">
        <v>387</v>
      </c>
      <c r="M442" s="90" t="str">
        <f t="shared" si="17"/>
        <v>View on Google Map</v>
      </c>
    </row>
    <row r="443" spans="1:13" ht="12.75">
      <c r="A443">
        <v>1221</v>
      </c>
      <c r="B443" t="s">
        <v>1281</v>
      </c>
      <c r="C443" s="42" t="s">
        <v>1282</v>
      </c>
      <c r="D443">
        <v>68.625441</v>
      </c>
      <c r="E443">
        <v>-149.602873</v>
      </c>
      <c r="F443">
        <v>717</v>
      </c>
      <c r="G443" t="s">
        <v>362</v>
      </c>
      <c r="J443" t="s">
        <v>387</v>
      </c>
      <c r="M443" s="90" t="str">
        <f t="shared" si="17"/>
        <v>View on Google Map</v>
      </c>
    </row>
    <row r="444" spans="1:13" ht="12.75">
      <c r="A444">
        <v>1226</v>
      </c>
      <c r="B444" s="42" t="s">
        <v>1283</v>
      </c>
      <c r="C444" s="42" t="s">
        <v>1284</v>
      </c>
      <c r="D444">
        <v>68.647622</v>
      </c>
      <c r="E444">
        <v>-149.577298</v>
      </c>
      <c r="F444">
        <v>719</v>
      </c>
      <c r="G444" t="s">
        <v>362</v>
      </c>
      <c r="J444" t="s">
        <v>387</v>
      </c>
      <c r="M444" s="90" t="str">
        <f t="shared" si="17"/>
        <v>View on Google Map</v>
      </c>
    </row>
    <row r="445" spans="1:13" ht="12.75">
      <c r="A445">
        <v>487</v>
      </c>
      <c r="B445" t="s">
        <v>1285</v>
      </c>
      <c r="C445" t="str">
        <f>"Arctic LTER Site number "&amp;A445</f>
        <v>Arctic LTER Site number 487</v>
      </c>
      <c r="D445">
        <v>68.961583333</v>
      </c>
      <c r="E445">
        <v>-150.209616667</v>
      </c>
      <c r="F445">
        <v>380</v>
      </c>
      <c r="G445" t="s">
        <v>372</v>
      </c>
      <c r="J445" t="s">
        <v>422</v>
      </c>
      <c r="L445" t="s">
        <v>369</v>
      </c>
      <c r="M445" s="90" t="str">
        <f t="shared" si="17"/>
        <v>View on Google Map</v>
      </c>
    </row>
    <row r="446" spans="1:13" ht="12.75">
      <c r="A446">
        <v>23</v>
      </c>
      <c r="B446" t="s">
        <v>1286</v>
      </c>
      <c r="C446" t="str">
        <f>"Arctic LTER Site number "&amp;A446</f>
        <v>Arctic LTER Site number 23</v>
      </c>
      <c r="G446" t="s">
        <v>386</v>
      </c>
      <c r="J446" t="s">
        <v>387</v>
      </c>
      <c r="M446" s="90" t="str">
        <f t="shared" si="17"/>
        <v>View on Google Map</v>
      </c>
    </row>
    <row r="447" spans="1:13" ht="12.75">
      <c r="A447">
        <v>529</v>
      </c>
      <c r="B447" t="s">
        <v>1287</v>
      </c>
      <c r="C447" t="s">
        <v>767</v>
      </c>
      <c r="D447">
        <v>68.672935</v>
      </c>
      <c r="E447">
        <v>-149.617523</v>
      </c>
      <c r="F447">
        <v>708</v>
      </c>
      <c r="G447" t="s">
        <v>372</v>
      </c>
      <c r="J447" t="s">
        <v>373</v>
      </c>
      <c r="L447" t="s">
        <v>768</v>
      </c>
      <c r="M447" s="90" t="str">
        <f t="shared" si="17"/>
        <v>View on Google Map</v>
      </c>
    </row>
    <row r="448" spans="1:13" ht="12.75">
      <c r="A448">
        <v>494</v>
      </c>
      <c r="B448" t="s">
        <v>1288</v>
      </c>
      <c r="C448" t="str">
        <f aca="true" t="shared" si="19" ref="C448:C456">"Arctic LTER Site number "&amp;A448</f>
        <v>Arctic LTER Site number 494</v>
      </c>
      <c r="D448">
        <v>68.673757</v>
      </c>
      <c r="E448">
        <v>-149.618268</v>
      </c>
      <c r="F448">
        <v>701</v>
      </c>
      <c r="G448" t="s">
        <v>386</v>
      </c>
      <c r="J448" t="s">
        <v>1289</v>
      </c>
      <c r="L448" t="s">
        <v>768</v>
      </c>
      <c r="M448" s="90" t="str">
        <f t="shared" si="17"/>
        <v>View on Google Map</v>
      </c>
    </row>
    <row r="449" spans="1:13" ht="12.75">
      <c r="A449">
        <v>189</v>
      </c>
      <c r="B449" t="s">
        <v>1290</v>
      </c>
      <c r="C449" t="str">
        <f t="shared" si="19"/>
        <v>Arctic LTER Site number 189</v>
      </c>
      <c r="D449">
        <v>68.622</v>
      </c>
      <c r="E449">
        <v>-149.590666</v>
      </c>
      <c r="F449">
        <v>725</v>
      </c>
      <c r="G449" t="s">
        <v>386</v>
      </c>
      <c r="H449" t="s">
        <v>1291</v>
      </c>
      <c r="I449" t="s">
        <v>1292</v>
      </c>
      <c r="J449" t="s">
        <v>387</v>
      </c>
      <c r="L449" t="s">
        <v>776</v>
      </c>
      <c r="M449" s="90" t="str">
        <f t="shared" si="17"/>
        <v>View on Google Map</v>
      </c>
    </row>
    <row r="450" spans="1:13" ht="12.75">
      <c r="A450">
        <v>273</v>
      </c>
      <c r="B450" t="s">
        <v>1293</v>
      </c>
      <c r="C450" t="str">
        <f t="shared" si="19"/>
        <v>Arctic LTER Site number 273</v>
      </c>
      <c r="D450">
        <v>68.62016667</v>
      </c>
      <c r="E450">
        <v>-149.568166</v>
      </c>
      <c r="F450">
        <v>739</v>
      </c>
      <c r="G450" t="s">
        <v>386</v>
      </c>
      <c r="H450" t="s">
        <v>1294</v>
      </c>
      <c r="I450" t="s">
        <v>1295</v>
      </c>
      <c r="J450" t="s">
        <v>387</v>
      </c>
      <c r="L450" t="s">
        <v>776</v>
      </c>
      <c r="M450" s="90" t="str">
        <f t="shared" si="17"/>
        <v>View on Google Map</v>
      </c>
    </row>
    <row r="451" spans="1:13" ht="12.75">
      <c r="A451">
        <v>1175</v>
      </c>
      <c r="B451" t="s">
        <v>1296</v>
      </c>
      <c r="C451" t="str">
        <f t="shared" si="19"/>
        <v>Arctic LTER Site number 1175</v>
      </c>
      <c r="D451">
        <v>68.951925</v>
      </c>
      <c r="E451">
        <v>-150.2097667</v>
      </c>
      <c r="G451" t="s">
        <v>386</v>
      </c>
      <c r="J451" t="s">
        <v>916</v>
      </c>
      <c r="M451" s="90" t="str">
        <f aca="true" t="shared" si="20" ref="M451:M514">HYPERLINK("http://maps.google.com/maps?q="&amp;D451&amp;","&amp;E451,"View on Google Map")</f>
        <v>View on Google Map</v>
      </c>
    </row>
    <row r="452" spans="1:13" ht="12.75">
      <c r="A452">
        <v>103</v>
      </c>
      <c r="B452" t="s">
        <v>1297</v>
      </c>
      <c r="C452" t="str">
        <f t="shared" si="19"/>
        <v>Arctic LTER Site number 103</v>
      </c>
      <c r="D452">
        <v>68.6398939358</v>
      </c>
      <c r="E452">
        <v>-149.606965643</v>
      </c>
      <c r="F452">
        <v>731</v>
      </c>
      <c r="G452" t="s">
        <v>372</v>
      </c>
      <c r="H452" t="s">
        <v>1298</v>
      </c>
      <c r="I452" t="s">
        <v>1299</v>
      </c>
      <c r="J452" t="s">
        <v>387</v>
      </c>
      <c r="M452" s="90" t="str">
        <f t="shared" si="20"/>
        <v>View on Google Map</v>
      </c>
    </row>
    <row r="453" spans="1:13" ht="12.75">
      <c r="A453">
        <v>104</v>
      </c>
      <c r="B453" t="s">
        <v>1300</v>
      </c>
      <c r="C453" t="str">
        <f t="shared" si="19"/>
        <v>Arctic LTER Site number 104</v>
      </c>
      <c r="D453">
        <v>68.6409472345</v>
      </c>
      <c r="E453">
        <v>-149.625086307</v>
      </c>
      <c r="F453">
        <v>724</v>
      </c>
      <c r="G453" t="s">
        <v>372</v>
      </c>
      <c r="H453" t="s">
        <v>1301</v>
      </c>
      <c r="I453" t="s">
        <v>1302</v>
      </c>
      <c r="J453" t="s">
        <v>387</v>
      </c>
      <c r="M453" s="90" t="str">
        <f t="shared" si="20"/>
        <v>View on Google Map</v>
      </c>
    </row>
    <row r="454" spans="1:13" ht="12.75">
      <c r="A454">
        <v>105</v>
      </c>
      <c r="B454" t="s">
        <v>1303</v>
      </c>
      <c r="C454" t="str">
        <f t="shared" si="19"/>
        <v>Arctic LTER Site number 105</v>
      </c>
      <c r="D454">
        <v>68.6423853373</v>
      </c>
      <c r="E454">
        <v>-149.630769851</v>
      </c>
      <c r="G454" t="s">
        <v>372</v>
      </c>
      <c r="H454" t="s">
        <v>1304</v>
      </c>
      <c r="J454" t="s">
        <v>387</v>
      </c>
      <c r="M454" s="90" t="str">
        <f t="shared" si="20"/>
        <v>View on Google Map</v>
      </c>
    </row>
    <row r="455" spans="1:13" ht="12.75">
      <c r="A455">
        <v>245</v>
      </c>
      <c r="B455" t="s">
        <v>1305</v>
      </c>
      <c r="C455" t="str">
        <f t="shared" si="19"/>
        <v>Arctic LTER Site number 245</v>
      </c>
      <c r="D455">
        <v>68.6451207029</v>
      </c>
      <c r="E455">
        <v>-149.640280149</v>
      </c>
      <c r="G455" t="s">
        <v>372</v>
      </c>
      <c r="H455" t="s">
        <v>1306</v>
      </c>
      <c r="J455" t="s">
        <v>387</v>
      </c>
      <c r="M455" s="90" t="str">
        <f t="shared" si="20"/>
        <v>View on Google Map</v>
      </c>
    </row>
    <row r="456" spans="1:13" ht="12.75">
      <c r="A456">
        <v>240</v>
      </c>
      <c r="B456" t="s">
        <v>1307</v>
      </c>
      <c r="C456" t="str">
        <f t="shared" si="19"/>
        <v>Arctic LTER Site number 240</v>
      </c>
      <c r="D456">
        <v>68.6454282045</v>
      </c>
      <c r="E456">
        <v>-149.62885531</v>
      </c>
      <c r="G456" t="s">
        <v>372</v>
      </c>
      <c r="H456" t="s">
        <v>1308</v>
      </c>
      <c r="J456" t="s">
        <v>387</v>
      </c>
      <c r="M456" s="90" t="str">
        <f t="shared" si="20"/>
        <v>View on Google Map</v>
      </c>
    </row>
    <row r="457" spans="1:13" ht="12.75">
      <c r="A457">
        <v>508</v>
      </c>
      <c r="B457" t="s">
        <v>1309</v>
      </c>
      <c r="C457" t="s">
        <v>371</v>
      </c>
      <c r="D457">
        <v>68.396289</v>
      </c>
      <c r="E457">
        <v>-150.587815</v>
      </c>
      <c r="F457">
        <v>841</v>
      </c>
      <c r="G457" t="s">
        <v>372</v>
      </c>
      <c r="H457" t="s">
        <v>374</v>
      </c>
      <c r="J457" t="s">
        <v>373</v>
      </c>
      <c r="L457" t="s">
        <v>374</v>
      </c>
      <c r="M457" s="90" t="str">
        <f t="shared" si="20"/>
        <v>View on Google Map</v>
      </c>
    </row>
    <row r="458" spans="1:13" ht="12.75">
      <c r="A458">
        <v>513</v>
      </c>
      <c r="B458" t="s">
        <v>1310</v>
      </c>
      <c r="C458" t="s">
        <v>371</v>
      </c>
      <c r="D458">
        <v>68.362489</v>
      </c>
      <c r="E458">
        <v>-151.707173</v>
      </c>
      <c r="F458">
        <v>792</v>
      </c>
      <c r="G458" t="s">
        <v>372</v>
      </c>
      <c r="J458" t="s">
        <v>373</v>
      </c>
      <c r="L458" t="s">
        <v>374</v>
      </c>
      <c r="M458" s="90" t="str">
        <f t="shared" si="20"/>
        <v>View on Google Map</v>
      </c>
    </row>
    <row r="459" spans="1:13" ht="12.75">
      <c r="A459">
        <v>512</v>
      </c>
      <c r="B459" t="s">
        <v>1311</v>
      </c>
      <c r="C459" t="s">
        <v>371</v>
      </c>
      <c r="D459">
        <v>68.351333</v>
      </c>
      <c r="E459">
        <v>-151.702167</v>
      </c>
      <c r="F459">
        <v>789</v>
      </c>
      <c r="G459" t="s">
        <v>372</v>
      </c>
      <c r="J459" t="s">
        <v>373</v>
      </c>
      <c r="L459" t="s">
        <v>374</v>
      </c>
      <c r="M459" s="90" t="str">
        <f t="shared" si="20"/>
        <v>View on Google Map</v>
      </c>
    </row>
    <row r="460" spans="1:13" ht="12.75">
      <c r="A460">
        <v>511</v>
      </c>
      <c r="B460" t="s">
        <v>1312</v>
      </c>
      <c r="C460" t="s">
        <v>371</v>
      </c>
      <c r="D460">
        <v>68.347333</v>
      </c>
      <c r="E460">
        <v>-151.703167</v>
      </c>
      <c r="F460">
        <v>798</v>
      </c>
      <c r="G460" t="s">
        <v>372</v>
      </c>
      <c r="J460" t="s">
        <v>373</v>
      </c>
      <c r="L460" t="s">
        <v>374</v>
      </c>
      <c r="M460" s="90" t="str">
        <f t="shared" si="20"/>
        <v>View on Google Map</v>
      </c>
    </row>
    <row r="461" spans="1:13" ht="12.75">
      <c r="A461">
        <v>510</v>
      </c>
      <c r="B461" t="s">
        <v>1313</v>
      </c>
      <c r="C461" t="s">
        <v>371</v>
      </c>
      <c r="D461">
        <v>68.351333</v>
      </c>
      <c r="E461">
        <v>-151.702167</v>
      </c>
      <c r="F461">
        <v>810</v>
      </c>
      <c r="G461" t="s">
        <v>372</v>
      </c>
      <c r="J461" t="s">
        <v>373</v>
      </c>
      <c r="L461" t="s">
        <v>374</v>
      </c>
      <c r="M461" s="90" t="str">
        <f t="shared" si="20"/>
        <v>View on Google Map</v>
      </c>
    </row>
    <row r="462" spans="1:13" ht="12.75">
      <c r="A462">
        <v>233</v>
      </c>
      <c r="B462" t="s">
        <v>1314</v>
      </c>
      <c r="C462" t="str">
        <f aca="true" t="shared" si="21" ref="C462:C475">"Arctic LTER Site number "&amp;A462</f>
        <v>Arctic LTER Site number 233</v>
      </c>
      <c r="D462">
        <v>68.64378317</v>
      </c>
      <c r="E462">
        <v>-149.589494362</v>
      </c>
      <c r="F462">
        <v>716</v>
      </c>
      <c r="G462" t="s">
        <v>372</v>
      </c>
      <c r="H462" t="s">
        <v>1315</v>
      </c>
      <c r="J462" t="s">
        <v>387</v>
      </c>
      <c r="M462" s="90" t="str">
        <f t="shared" si="20"/>
        <v>View on Google Map</v>
      </c>
    </row>
    <row r="463" spans="1:13" ht="12.75">
      <c r="A463">
        <v>147</v>
      </c>
      <c r="B463" t="s">
        <v>1316</v>
      </c>
      <c r="C463" t="str">
        <f t="shared" si="21"/>
        <v>Arctic LTER Site number 147</v>
      </c>
      <c r="D463">
        <v>68.6463250055</v>
      </c>
      <c r="E463">
        <v>-149.582722439</v>
      </c>
      <c r="F463">
        <v>716</v>
      </c>
      <c r="G463" t="s">
        <v>372</v>
      </c>
      <c r="H463" t="s">
        <v>1317</v>
      </c>
      <c r="J463" t="s">
        <v>387</v>
      </c>
      <c r="M463" s="90" t="str">
        <f t="shared" si="20"/>
        <v>View on Google Map</v>
      </c>
    </row>
    <row r="464" spans="1:13" ht="12.75">
      <c r="A464">
        <v>234</v>
      </c>
      <c r="B464" t="s">
        <v>1318</v>
      </c>
      <c r="C464" t="str">
        <f t="shared" si="21"/>
        <v>Arctic LTER Site number 234</v>
      </c>
      <c r="D464">
        <v>68.650192521</v>
      </c>
      <c r="E464">
        <v>-149.582559725</v>
      </c>
      <c r="F464">
        <v>731</v>
      </c>
      <c r="G464" t="s">
        <v>372</v>
      </c>
      <c r="H464" t="s">
        <v>1319</v>
      </c>
      <c r="J464" t="s">
        <v>387</v>
      </c>
      <c r="M464" s="90" t="str">
        <f t="shared" si="20"/>
        <v>View on Google Map</v>
      </c>
    </row>
    <row r="465" spans="1:13" ht="12.75">
      <c r="A465">
        <v>306</v>
      </c>
      <c r="B465" t="s">
        <v>1320</v>
      </c>
      <c r="C465" t="str">
        <f t="shared" si="21"/>
        <v>Arctic LTER Site number 306</v>
      </c>
      <c r="F465">
        <v>731</v>
      </c>
      <c r="G465" t="s">
        <v>372</v>
      </c>
      <c r="H465" t="s">
        <v>1321</v>
      </c>
      <c r="J465" t="s">
        <v>387</v>
      </c>
      <c r="M465" s="90" t="str">
        <f t="shared" si="20"/>
        <v>View on Google Map</v>
      </c>
    </row>
    <row r="466" spans="1:13" ht="12.75">
      <c r="A466">
        <v>235</v>
      </c>
      <c r="B466" t="s">
        <v>1322</v>
      </c>
      <c r="C466" t="str">
        <f t="shared" si="21"/>
        <v>Arctic LTER Site number 235</v>
      </c>
      <c r="F466">
        <v>716</v>
      </c>
      <c r="G466" t="s">
        <v>372</v>
      </c>
      <c r="H466" t="s">
        <v>1323</v>
      </c>
      <c r="J466" t="s">
        <v>387</v>
      </c>
      <c r="M466" s="90" t="str">
        <f t="shared" si="20"/>
        <v>View on Google Map</v>
      </c>
    </row>
    <row r="467" spans="1:13" ht="12.75">
      <c r="A467">
        <v>307</v>
      </c>
      <c r="B467" t="s">
        <v>1324</v>
      </c>
      <c r="C467" t="str">
        <f t="shared" si="21"/>
        <v>Arctic LTER Site number 307</v>
      </c>
      <c r="F467">
        <v>716</v>
      </c>
      <c r="G467" t="s">
        <v>372</v>
      </c>
      <c r="H467" t="s">
        <v>1325</v>
      </c>
      <c r="J467" t="s">
        <v>387</v>
      </c>
      <c r="M467" s="90" t="str">
        <f t="shared" si="20"/>
        <v>View on Google Map</v>
      </c>
    </row>
    <row r="468" spans="1:13" ht="12.75">
      <c r="A468">
        <v>236</v>
      </c>
      <c r="B468" t="s">
        <v>1326</v>
      </c>
      <c r="C468" t="str">
        <f t="shared" si="21"/>
        <v>Arctic LTER Site number 236</v>
      </c>
      <c r="D468">
        <v>68.6535722839</v>
      </c>
      <c r="E468">
        <v>-149.580911064</v>
      </c>
      <c r="F468">
        <v>731</v>
      </c>
      <c r="G468" t="s">
        <v>372</v>
      </c>
      <c r="H468" t="s">
        <v>1327</v>
      </c>
      <c r="J468" t="s">
        <v>387</v>
      </c>
      <c r="M468" s="90" t="str">
        <f t="shared" si="20"/>
        <v>View on Google Map</v>
      </c>
    </row>
    <row r="469" spans="1:13" ht="12.75">
      <c r="A469">
        <v>308</v>
      </c>
      <c r="B469" t="s">
        <v>1328</v>
      </c>
      <c r="C469" t="str">
        <f t="shared" si="21"/>
        <v>Arctic LTER Site number 308</v>
      </c>
      <c r="D469">
        <v>68.6525512792</v>
      </c>
      <c r="E469">
        <v>-149.586760068</v>
      </c>
      <c r="F469">
        <v>731</v>
      </c>
      <c r="G469" t="s">
        <v>372</v>
      </c>
      <c r="H469" t="s">
        <v>1329</v>
      </c>
      <c r="J469" t="s">
        <v>387</v>
      </c>
      <c r="M469" s="90" t="str">
        <f t="shared" si="20"/>
        <v>View on Google Map</v>
      </c>
    </row>
    <row r="470" spans="1:13" ht="12.75">
      <c r="A470">
        <v>446</v>
      </c>
      <c r="B470" t="s">
        <v>1330</v>
      </c>
      <c r="C470" t="str">
        <f t="shared" si="21"/>
        <v>Arctic LTER Site number 446</v>
      </c>
      <c r="D470">
        <v>68.6535361336</v>
      </c>
      <c r="E470">
        <v>-149.596221833</v>
      </c>
      <c r="F470">
        <v>747</v>
      </c>
      <c r="G470" t="s">
        <v>372</v>
      </c>
      <c r="H470" t="s">
        <v>1331</v>
      </c>
      <c r="J470" t="s">
        <v>387</v>
      </c>
      <c r="M470" s="90" t="str">
        <f t="shared" si="20"/>
        <v>View on Google Map</v>
      </c>
    </row>
    <row r="471" spans="1:13" ht="12.75">
      <c r="A471">
        <v>447</v>
      </c>
      <c r="B471" t="s">
        <v>1332</v>
      </c>
      <c r="C471" t="str">
        <f t="shared" si="21"/>
        <v>Arctic LTER Site number 447</v>
      </c>
      <c r="D471">
        <v>68.6525882849</v>
      </c>
      <c r="E471">
        <v>-149.607640693</v>
      </c>
      <c r="G471" t="s">
        <v>372</v>
      </c>
      <c r="H471" t="s">
        <v>1333</v>
      </c>
      <c r="J471" t="s">
        <v>387</v>
      </c>
      <c r="M471" s="90" t="str">
        <f t="shared" si="20"/>
        <v>View on Google Map</v>
      </c>
    </row>
    <row r="472" spans="1:13" ht="12.75">
      <c r="A472">
        <v>504</v>
      </c>
      <c r="B472" t="s">
        <v>1334</v>
      </c>
      <c r="C472" t="str">
        <f t="shared" si="21"/>
        <v>Arctic LTER Site number 504</v>
      </c>
      <c r="D472">
        <v>68.6474077237</v>
      </c>
      <c r="E472">
        <v>-149.609365974</v>
      </c>
      <c r="F472">
        <v>731</v>
      </c>
      <c r="G472" t="s">
        <v>372</v>
      </c>
      <c r="J472" t="s">
        <v>387</v>
      </c>
      <c r="M472" s="90" t="str">
        <f t="shared" si="20"/>
        <v>View on Google Map</v>
      </c>
    </row>
    <row r="473" spans="1:13" ht="12.75">
      <c r="A473">
        <v>108</v>
      </c>
      <c r="B473" t="s">
        <v>1335</v>
      </c>
      <c r="C473" t="str">
        <f t="shared" si="21"/>
        <v>Arctic LTER Site number 108</v>
      </c>
      <c r="D473">
        <v>68.65</v>
      </c>
      <c r="E473">
        <v>-149.61666666666667</v>
      </c>
      <c r="F473">
        <v>699</v>
      </c>
      <c r="G473" t="s">
        <v>372</v>
      </c>
      <c r="H473" t="s">
        <v>1336</v>
      </c>
      <c r="J473" t="s">
        <v>387</v>
      </c>
      <c r="M473" s="90" t="str">
        <f t="shared" si="20"/>
        <v>View on Google Map</v>
      </c>
    </row>
    <row r="474" spans="1:13" ht="12.75">
      <c r="A474">
        <v>309</v>
      </c>
      <c r="B474" t="s">
        <v>1337</v>
      </c>
      <c r="C474" t="str">
        <f t="shared" si="21"/>
        <v>Arctic LTER Site number 309</v>
      </c>
      <c r="G474" t="s">
        <v>372</v>
      </c>
      <c r="H474" t="s">
        <v>1338</v>
      </c>
      <c r="J474" t="s">
        <v>387</v>
      </c>
      <c r="M474" s="90" t="str">
        <f t="shared" si="20"/>
        <v>View on Google Map</v>
      </c>
    </row>
    <row r="475" spans="1:13" ht="12.75">
      <c r="A475">
        <v>109</v>
      </c>
      <c r="B475" t="s">
        <v>1339</v>
      </c>
      <c r="C475" t="str">
        <f t="shared" si="21"/>
        <v>Arctic LTER Site number 109</v>
      </c>
      <c r="D475">
        <v>68.68333333333334</v>
      </c>
      <c r="E475">
        <v>-149.61666666666667</v>
      </c>
      <c r="F475">
        <v>701</v>
      </c>
      <c r="G475" t="s">
        <v>372</v>
      </c>
      <c r="H475" t="s">
        <v>1340</v>
      </c>
      <c r="J475" t="s">
        <v>387</v>
      </c>
      <c r="M475" s="90" t="str">
        <f t="shared" si="20"/>
        <v>View on Google Map</v>
      </c>
    </row>
    <row r="476" spans="1:13" ht="12.75">
      <c r="A476">
        <v>497</v>
      </c>
      <c r="B476" t="s">
        <v>1341</v>
      </c>
      <c r="C476" t="s">
        <v>1342</v>
      </c>
      <c r="D476">
        <v>68.674932</v>
      </c>
      <c r="E476">
        <v>-149.625439</v>
      </c>
      <c r="F476">
        <v>701</v>
      </c>
      <c r="G476" t="s">
        <v>372</v>
      </c>
      <c r="J476" t="s">
        <v>1289</v>
      </c>
      <c r="L476" t="s">
        <v>768</v>
      </c>
      <c r="M476" s="90" t="str">
        <f t="shared" si="20"/>
        <v>View on Google Map</v>
      </c>
    </row>
    <row r="477" spans="1:13" ht="12.75">
      <c r="A477">
        <v>498</v>
      </c>
      <c r="B477" t="s">
        <v>1343</v>
      </c>
      <c r="C477" t="str">
        <f aca="true" t="shared" si="22" ref="C477:C491">"Arctic LTER Site number "&amp;A477</f>
        <v>Arctic LTER Site number 498</v>
      </c>
      <c r="D477">
        <v>68.677723</v>
      </c>
      <c r="E477">
        <v>-149.624028</v>
      </c>
      <c r="F477">
        <v>701</v>
      </c>
      <c r="G477" t="s">
        <v>386</v>
      </c>
      <c r="J477" t="s">
        <v>1289</v>
      </c>
      <c r="L477" t="s">
        <v>768</v>
      </c>
      <c r="M477" s="90" t="str">
        <f t="shared" si="20"/>
        <v>View on Google Map</v>
      </c>
    </row>
    <row r="478" spans="1:13" ht="12.75">
      <c r="A478">
        <v>495</v>
      </c>
      <c r="B478" t="s">
        <v>1344</v>
      </c>
      <c r="C478" t="str">
        <f t="shared" si="22"/>
        <v>Arctic LTER Site number 495</v>
      </c>
      <c r="D478">
        <v>68.674122</v>
      </c>
      <c r="E478">
        <v>-149.62885</v>
      </c>
      <c r="F478">
        <v>701</v>
      </c>
      <c r="G478" t="s">
        <v>386</v>
      </c>
      <c r="J478" t="s">
        <v>1289</v>
      </c>
      <c r="L478" t="s">
        <v>768</v>
      </c>
      <c r="M478" s="90" t="str">
        <f t="shared" si="20"/>
        <v>View on Google Map</v>
      </c>
    </row>
    <row r="479" spans="1:13" ht="12.75">
      <c r="A479">
        <v>448</v>
      </c>
      <c r="B479" t="s">
        <v>1345</v>
      </c>
      <c r="C479" t="str">
        <f t="shared" si="22"/>
        <v>Arctic LTER Site number 448</v>
      </c>
      <c r="D479">
        <v>68.655874035</v>
      </c>
      <c r="E479">
        <v>-149.585559056</v>
      </c>
      <c r="G479" t="s">
        <v>372</v>
      </c>
      <c r="H479" t="s">
        <v>1346</v>
      </c>
      <c r="J479" t="s">
        <v>387</v>
      </c>
      <c r="M479" s="90" t="str">
        <f t="shared" si="20"/>
        <v>View on Google Map</v>
      </c>
    </row>
    <row r="480" spans="1:13" ht="12.75">
      <c r="A480">
        <v>449</v>
      </c>
      <c r="B480" t="s">
        <v>1347</v>
      </c>
      <c r="C480" t="str">
        <f t="shared" si="22"/>
        <v>Arctic LTER Site number 449</v>
      </c>
      <c r="D480">
        <v>68.6610452769</v>
      </c>
      <c r="E480">
        <v>-149.586664767</v>
      </c>
      <c r="G480" t="s">
        <v>372</v>
      </c>
      <c r="H480" t="s">
        <v>1348</v>
      </c>
      <c r="J480" t="s">
        <v>387</v>
      </c>
      <c r="M480" s="90" t="str">
        <f t="shared" si="20"/>
        <v>View on Google Map</v>
      </c>
    </row>
    <row r="481" spans="1:13" ht="12.75">
      <c r="A481">
        <v>171</v>
      </c>
      <c r="B481" t="s">
        <v>1349</v>
      </c>
      <c r="C481" t="str">
        <f t="shared" si="22"/>
        <v>Arctic LTER Site number 171</v>
      </c>
      <c r="D481">
        <v>68.6526454831</v>
      </c>
      <c r="E481">
        <v>-149.599473662</v>
      </c>
      <c r="F481">
        <v>747</v>
      </c>
      <c r="G481" t="s">
        <v>372</v>
      </c>
      <c r="H481" t="s">
        <v>1350</v>
      </c>
      <c r="I481" t="s">
        <v>1351</v>
      </c>
      <c r="J481" t="s">
        <v>387</v>
      </c>
      <c r="M481" s="90" t="str">
        <f t="shared" si="20"/>
        <v>View on Google Map</v>
      </c>
    </row>
    <row r="482" spans="1:13" ht="12.75">
      <c r="A482">
        <v>499</v>
      </c>
      <c r="B482" t="s">
        <v>1352</v>
      </c>
      <c r="C482" t="str">
        <f t="shared" si="22"/>
        <v>Arctic LTER Site number 499</v>
      </c>
      <c r="D482">
        <v>68.82961</v>
      </c>
      <c r="E482">
        <v>-149.77901</v>
      </c>
      <c r="F482">
        <v>633</v>
      </c>
      <c r="G482" t="s">
        <v>372</v>
      </c>
      <c r="H482" t="s">
        <v>1353</v>
      </c>
      <c r="I482" t="s">
        <v>1354</v>
      </c>
      <c r="J482" t="s">
        <v>373</v>
      </c>
      <c r="M482" s="90" t="str">
        <f t="shared" si="20"/>
        <v>View on Google Map</v>
      </c>
    </row>
    <row r="483" spans="1:13" ht="12.75">
      <c r="A483">
        <v>500</v>
      </c>
      <c r="B483" t="s">
        <v>1355</v>
      </c>
      <c r="C483" t="str">
        <f t="shared" si="22"/>
        <v>Arctic LTER Site number 500</v>
      </c>
      <c r="D483">
        <v>68.833</v>
      </c>
      <c r="E483">
        <v>-149.76808</v>
      </c>
      <c r="F483">
        <v>624</v>
      </c>
      <c r="G483" t="s">
        <v>372</v>
      </c>
      <c r="H483" t="s">
        <v>1356</v>
      </c>
      <c r="I483" t="s">
        <v>1357</v>
      </c>
      <c r="J483" t="s">
        <v>373</v>
      </c>
      <c r="M483" s="90" t="str">
        <f t="shared" si="20"/>
        <v>View on Google Map</v>
      </c>
    </row>
    <row r="484" spans="1:13" ht="12.75">
      <c r="A484">
        <v>501</v>
      </c>
      <c r="B484" t="s">
        <v>1358</v>
      </c>
      <c r="C484" t="str">
        <f t="shared" si="22"/>
        <v>Arctic LTER Site number 501</v>
      </c>
      <c r="D484">
        <v>68.8283</v>
      </c>
      <c r="E484">
        <v>-149.76474</v>
      </c>
      <c r="F484">
        <v>624</v>
      </c>
      <c r="G484" t="s">
        <v>372</v>
      </c>
      <c r="H484" t="s">
        <v>1359</v>
      </c>
      <c r="I484" t="s">
        <v>1360</v>
      </c>
      <c r="J484" t="s">
        <v>373</v>
      </c>
      <c r="M484" s="90" t="str">
        <f t="shared" si="20"/>
        <v>View on Google Map</v>
      </c>
    </row>
    <row r="485" spans="1:13" ht="12.75">
      <c r="A485">
        <v>502</v>
      </c>
      <c r="B485" t="s">
        <v>1361</v>
      </c>
      <c r="C485" t="str">
        <f t="shared" si="22"/>
        <v>Arctic LTER Site number 502</v>
      </c>
      <c r="D485">
        <v>68.82652</v>
      </c>
      <c r="E485">
        <v>-149.75897</v>
      </c>
      <c r="F485">
        <v>592</v>
      </c>
      <c r="G485" t="s">
        <v>372</v>
      </c>
      <c r="H485" t="s">
        <v>1362</v>
      </c>
      <c r="I485" t="s">
        <v>1363</v>
      </c>
      <c r="J485" t="s">
        <v>373</v>
      </c>
      <c r="M485" s="90" t="str">
        <f t="shared" si="20"/>
        <v>View on Google Map</v>
      </c>
    </row>
    <row r="486" spans="1:13" ht="12.75">
      <c r="A486">
        <v>503</v>
      </c>
      <c r="B486" t="s">
        <v>1364</v>
      </c>
      <c r="C486" t="str">
        <f t="shared" si="22"/>
        <v>Arctic LTER Site number 503</v>
      </c>
      <c r="D486">
        <v>68.82726</v>
      </c>
      <c r="E486">
        <v>-149.75089</v>
      </c>
      <c r="F486">
        <v>592</v>
      </c>
      <c r="G486" t="s">
        <v>372</v>
      </c>
      <c r="H486" t="s">
        <v>1365</v>
      </c>
      <c r="I486" t="s">
        <v>1366</v>
      </c>
      <c r="J486" t="s">
        <v>373</v>
      </c>
      <c r="M486" s="90" t="str">
        <f t="shared" si="20"/>
        <v>View on Google Map</v>
      </c>
    </row>
    <row r="487" spans="1:13" ht="12.75">
      <c r="A487">
        <v>488</v>
      </c>
      <c r="B487" t="s">
        <v>1367</v>
      </c>
      <c r="C487" t="str">
        <f t="shared" si="22"/>
        <v>Arctic LTER Site number 488</v>
      </c>
      <c r="D487">
        <v>69.32995</v>
      </c>
      <c r="E487">
        <v>-150.95275</v>
      </c>
      <c r="F487">
        <v>127</v>
      </c>
      <c r="G487" t="s">
        <v>372</v>
      </c>
      <c r="J487" t="s">
        <v>422</v>
      </c>
      <c r="L487" t="s">
        <v>369</v>
      </c>
      <c r="M487" s="90" t="str">
        <f t="shared" si="20"/>
        <v>View on Google Map</v>
      </c>
    </row>
    <row r="488" spans="1:13" ht="12.75">
      <c r="A488">
        <v>489</v>
      </c>
      <c r="B488" t="s">
        <v>1368</v>
      </c>
      <c r="C488" t="str">
        <f t="shared" si="22"/>
        <v>Arctic LTER Site number 489</v>
      </c>
      <c r="F488">
        <v>127</v>
      </c>
      <c r="G488" t="s">
        <v>386</v>
      </c>
      <c r="J488" t="s">
        <v>422</v>
      </c>
      <c r="L488" t="s">
        <v>369</v>
      </c>
      <c r="M488" s="90" t="str">
        <f t="shared" si="20"/>
        <v>View on Google Map</v>
      </c>
    </row>
    <row r="489" spans="1:13" ht="12.75">
      <c r="A489">
        <v>490</v>
      </c>
      <c r="B489" t="s">
        <v>1369</v>
      </c>
      <c r="C489" t="str">
        <f t="shared" si="22"/>
        <v>Arctic LTER Site number 490</v>
      </c>
      <c r="F489">
        <v>127</v>
      </c>
      <c r="G489" t="s">
        <v>372</v>
      </c>
      <c r="J489" t="s">
        <v>422</v>
      </c>
      <c r="L489" t="s">
        <v>369</v>
      </c>
      <c r="M489" s="90" t="str">
        <f t="shared" si="20"/>
        <v>View on Google Map</v>
      </c>
    </row>
    <row r="490" spans="1:13" ht="12.75">
      <c r="A490">
        <v>34</v>
      </c>
      <c r="B490" t="s">
        <v>1370</v>
      </c>
      <c r="C490" t="str">
        <f t="shared" si="22"/>
        <v>Arctic LTER Site number 34</v>
      </c>
      <c r="D490">
        <v>69.0574</v>
      </c>
      <c r="E490">
        <v>-150.396</v>
      </c>
      <c r="F490">
        <v>274</v>
      </c>
      <c r="G490" t="s">
        <v>386</v>
      </c>
      <c r="J490" t="s">
        <v>422</v>
      </c>
      <c r="L490" t="s">
        <v>369</v>
      </c>
      <c r="M490" s="90" t="str">
        <f t="shared" si="20"/>
        <v>View on Google Map</v>
      </c>
    </row>
    <row r="491" spans="1:13" ht="12.75">
      <c r="A491">
        <v>45</v>
      </c>
      <c r="B491" t="s">
        <v>1371</v>
      </c>
      <c r="C491" t="str">
        <f t="shared" si="22"/>
        <v>Arctic LTER Site number 45</v>
      </c>
      <c r="D491">
        <v>69.063298</v>
      </c>
      <c r="E491">
        <v>-150.394711</v>
      </c>
      <c r="G491" t="s">
        <v>386</v>
      </c>
      <c r="J491" t="s">
        <v>1372</v>
      </c>
      <c r="L491" t="s">
        <v>369</v>
      </c>
      <c r="M491" s="90" t="str">
        <f t="shared" si="20"/>
        <v>View on Google Map</v>
      </c>
    </row>
    <row r="492" spans="2:13" ht="12.75">
      <c r="B492" t="s">
        <v>1373</v>
      </c>
      <c r="C492" t="s">
        <v>1374</v>
      </c>
      <c r="D492">
        <v>69.13833333333334</v>
      </c>
      <c r="E492">
        <v>-150.649166666667</v>
      </c>
      <c r="G492" t="s">
        <v>380</v>
      </c>
      <c r="J492" t="s">
        <v>368</v>
      </c>
      <c r="L492" t="s">
        <v>369</v>
      </c>
      <c r="M492" s="90" t="str">
        <f t="shared" si="20"/>
        <v>View on Google Map</v>
      </c>
    </row>
    <row r="493" spans="2:13" ht="12.75">
      <c r="B493" t="s">
        <v>1375</v>
      </c>
      <c r="C493" t="s">
        <v>758</v>
      </c>
      <c r="D493">
        <v>69.1525</v>
      </c>
      <c r="E493">
        <v>-150.706111111111</v>
      </c>
      <c r="G493" t="s">
        <v>380</v>
      </c>
      <c r="J493" t="s">
        <v>368</v>
      </c>
      <c r="L493" t="s">
        <v>369</v>
      </c>
      <c r="M493" s="90" t="str">
        <f t="shared" si="20"/>
        <v>View on Google Map</v>
      </c>
    </row>
    <row r="494" spans="1:13" ht="12.75">
      <c r="A494">
        <v>35</v>
      </c>
      <c r="B494" t="s">
        <v>1376</v>
      </c>
      <c r="C494" t="str">
        <f>"Arctic LTER Site number "&amp;A494</f>
        <v>Arctic LTER Site number 35</v>
      </c>
      <c r="D494">
        <v>69.06333333333333</v>
      </c>
      <c r="E494">
        <v>-150.39333333333335</v>
      </c>
      <c r="F494">
        <v>281</v>
      </c>
      <c r="G494" t="s">
        <v>386</v>
      </c>
      <c r="J494" t="s">
        <v>422</v>
      </c>
      <c r="L494" t="s">
        <v>369</v>
      </c>
      <c r="M494" s="90" t="str">
        <f t="shared" si="20"/>
        <v>View on Google Map</v>
      </c>
    </row>
    <row r="495" spans="1:13" ht="12.75">
      <c r="A495">
        <v>161</v>
      </c>
      <c r="B495" t="s">
        <v>1377</v>
      </c>
      <c r="C495" t="s">
        <v>1378</v>
      </c>
      <c r="D495">
        <v>68.6</v>
      </c>
      <c r="E495">
        <v>-149.18333333333334</v>
      </c>
      <c r="F495">
        <v>876</v>
      </c>
      <c r="G495" t="s">
        <v>372</v>
      </c>
      <c r="H495" t="s">
        <v>1379</v>
      </c>
      <c r="J495" t="s">
        <v>387</v>
      </c>
      <c r="L495" t="s">
        <v>388</v>
      </c>
      <c r="M495" s="90" t="str">
        <f t="shared" si="20"/>
        <v>View on Google Map</v>
      </c>
    </row>
    <row r="496" spans="1:13" ht="12.75">
      <c r="A496">
        <v>162</v>
      </c>
      <c r="B496" t="s">
        <v>1380</v>
      </c>
      <c r="C496" t="s">
        <v>1378</v>
      </c>
      <c r="D496">
        <v>68.58333333333333</v>
      </c>
      <c r="E496">
        <v>-149.2</v>
      </c>
      <c r="F496">
        <v>892</v>
      </c>
      <c r="G496" t="s">
        <v>372</v>
      </c>
      <c r="H496" t="s">
        <v>1381</v>
      </c>
      <c r="J496" t="s">
        <v>387</v>
      </c>
      <c r="L496" t="s">
        <v>388</v>
      </c>
      <c r="M496" s="90" t="str">
        <f t="shared" si="20"/>
        <v>View on Google Map</v>
      </c>
    </row>
    <row r="497" spans="1:13" ht="12.75">
      <c r="A497">
        <v>163</v>
      </c>
      <c r="B497" t="s">
        <v>1382</v>
      </c>
      <c r="C497" t="s">
        <v>1378</v>
      </c>
      <c r="D497">
        <v>68.6</v>
      </c>
      <c r="E497">
        <v>-149.16666666666666</v>
      </c>
      <c r="F497">
        <v>876</v>
      </c>
      <c r="G497" t="s">
        <v>372</v>
      </c>
      <c r="H497" t="s">
        <v>1383</v>
      </c>
      <c r="J497" t="s">
        <v>387</v>
      </c>
      <c r="L497" t="s">
        <v>388</v>
      </c>
      <c r="M497" s="90" t="str">
        <f t="shared" si="20"/>
        <v>View on Google Map</v>
      </c>
    </row>
    <row r="498" spans="1:13" ht="12.75">
      <c r="A498">
        <v>5</v>
      </c>
      <c r="B498" t="s">
        <v>1384</v>
      </c>
      <c r="C498" t="s">
        <v>973</v>
      </c>
      <c r="D498">
        <v>68.671486222</v>
      </c>
      <c r="E498">
        <v>-149.1281271</v>
      </c>
      <c r="F498">
        <v>761.756</v>
      </c>
      <c r="G498" t="s">
        <v>898</v>
      </c>
      <c r="J498" s="42" t="s">
        <v>387</v>
      </c>
      <c r="M498" s="90" t="str">
        <f t="shared" si="20"/>
        <v>View on Google Map</v>
      </c>
    </row>
    <row r="499" spans="1:13" ht="12.75">
      <c r="A499">
        <v>5</v>
      </c>
      <c r="B499" t="s">
        <v>1385</v>
      </c>
      <c r="C499" t="s">
        <v>973</v>
      </c>
      <c r="D499">
        <v>68.671371694</v>
      </c>
      <c r="E499">
        <v>-149.131155484</v>
      </c>
      <c r="F499">
        <v>763.881</v>
      </c>
      <c r="G499" t="s">
        <v>898</v>
      </c>
      <c r="J499" s="42" t="s">
        <v>387</v>
      </c>
      <c r="M499" s="90" t="str">
        <f t="shared" si="20"/>
        <v>View on Google Map</v>
      </c>
    </row>
    <row r="500" spans="1:13" ht="12.75">
      <c r="A500">
        <v>5</v>
      </c>
      <c r="B500" t="s">
        <v>1386</v>
      </c>
      <c r="C500" t="s">
        <v>973</v>
      </c>
      <c r="D500">
        <v>68.67101801</v>
      </c>
      <c r="E500">
        <v>-149.137892686</v>
      </c>
      <c r="F500">
        <v>764.537</v>
      </c>
      <c r="G500" t="s">
        <v>898</v>
      </c>
      <c r="J500" s="42" t="s">
        <v>387</v>
      </c>
      <c r="M500" s="90" t="str">
        <f t="shared" si="20"/>
        <v>View on Google Map</v>
      </c>
    </row>
    <row r="501" spans="1:13" ht="12.75">
      <c r="A501">
        <v>5</v>
      </c>
      <c r="B501" t="s">
        <v>1387</v>
      </c>
      <c r="C501" t="s">
        <v>983</v>
      </c>
      <c r="D501">
        <v>68.67719327</v>
      </c>
      <c r="E501">
        <v>-149.121792258</v>
      </c>
      <c r="F501">
        <v>763.743</v>
      </c>
      <c r="G501" t="s">
        <v>898</v>
      </c>
      <c r="J501" s="42" t="s">
        <v>387</v>
      </c>
      <c r="M501" s="90" t="str">
        <f t="shared" si="20"/>
        <v>View on Google Map</v>
      </c>
    </row>
    <row r="502" spans="1:13" ht="12.75">
      <c r="A502">
        <v>5</v>
      </c>
      <c r="B502" t="s">
        <v>1388</v>
      </c>
      <c r="C502" t="s">
        <v>983</v>
      </c>
      <c r="D502">
        <v>68.679780992</v>
      </c>
      <c r="E502">
        <v>-149.114206438</v>
      </c>
      <c r="F502">
        <v>762.678</v>
      </c>
      <c r="G502" t="s">
        <v>898</v>
      </c>
      <c r="J502" s="42" t="s">
        <v>387</v>
      </c>
      <c r="M502" s="90" t="str">
        <f t="shared" si="20"/>
        <v>View on Google Map</v>
      </c>
    </row>
    <row r="503" spans="1:13" ht="12.75">
      <c r="A503">
        <v>5</v>
      </c>
      <c r="B503" t="s">
        <v>1389</v>
      </c>
      <c r="C503" t="s">
        <v>385</v>
      </c>
      <c r="D503">
        <v>68.6874</v>
      </c>
      <c r="E503">
        <v>-149.095</v>
      </c>
      <c r="F503">
        <v>754</v>
      </c>
      <c r="G503" t="s">
        <v>386</v>
      </c>
      <c r="H503" t="s">
        <v>1390</v>
      </c>
      <c r="I503" t="s">
        <v>1391</v>
      </c>
      <c r="J503" t="s">
        <v>387</v>
      </c>
      <c r="L503" t="s">
        <v>388</v>
      </c>
      <c r="M503" s="90" t="str">
        <f t="shared" si="20"/>
        <v>View on Google Map</v>
      </c>
    </row>
    <row r="504" spans="1:13" ht="12.75">
      <c r="A504">
        <v>5</v>
      </c>
      <c r="B504" t="s">
        <v>1392</v>
      </c>
      <c r="C504" t="s">
        <v>1003</v>
      </c>
      <c r="D504">
        <v>68.672870448</v>
      </c>
      <c r="E504">
        <v>-149.124843486</v>
      </c>
      <c r="G504" t="s">
        <v>898</v>
      </c>
      <c r="J504" s="42" t="s">
        <v>387</v>
      </c>
      <c r="M504" s="90" t="str">
        <f t="shared" si="20"/>
        <v>View on Google Map</v>
      </c>
    </row>
    <row r="505" spans="1:13" ht="12.75">
      <c r="A505">
        <v>5</v>
      </c>
      <c r="B505" t="s">
        <v>1393</v>
      </c>
      <c r="C505" t="s">
        <v>1394</v>
      </c>
      <c r="D505">
        <v>68.686037823</v>
      </c>
      <c r="E505">
        <v>-149.0990032</v>
      </c>
      <c r="G505" t="s">
        <v>898</v>
      </c>
      <c r="J505" s="42" t="s">
        <v>387</v>
      </c>
      <c r="M505" s="90" t="str">
        <f t="shared" si="20"/>
        <v>View on Google Map</v>
      </c>
    </row>
    <row r="506" spans="1:13" ht="12.75">
      <c r="A506">
        <v>491</v>
      </c>
      <c r="B506" t="s">
        <v>1395</v>
      </c>
      <c r="C506" t="str">
        <f aca="true" t="shared" si="23" ref="C506:C514">"Arctic LTER Site number "&amp;A506</f>
        <v>Arctic LTER Site number 491</v>
      </c>
      <c r="D506">
        <v>68.941266667</v>
      </c>
      <c r="E506">
        <v>-150.5068</v>
      </c>
      <c r="F506">
        <v>408</v>
      </c>
      <c r="G506" t="s">
        <v>372</v>
      </c>
      <c r="H506" t="s">
        <v>1396</v>
      </c>
      <c r="J506" t="s">
        <v>422</v>
      </c>
      <c r="L506" t="s">
        <v>369</v>
      </c>
      <c r="M506" s="90" t="str">
        <f t="shared" si="20"/>
        <v>View on Google Map</v>
      </c>
    </row>
    <row r="507" spans="1:13" ht="12.75">
      <c r="A507">
        <v>492</v>
      </c>
      <c r="B507" t="s">
        <v>1397</v>
      </c>
      <c r="C507" t="str">
        <f t="shared" si="23"/>
        <v>Arctic LTER Site number 492</v>
      </c>
      <c r="F507">
        <v>408</v>
      </c>
      <c r="G507" t="s">
        <v>372</v>
      </c>
      <c r="H507" t="s">
        <v>1398</v>
      </c>
      <c r="J507" t="s">
        <v>422</v>
      </c>
      <c r="L507" t="s">
        <v>369</v>
      </c>
      <c r="M507" s="90" t="str">
        <f t="shared" si="20"/>
        <v>View on Google Map</v>
      </c>
    </row>
    <row r="508" spans="1:13" ht="12.75">
      <c r="A508">
        <v>1172</v>
      </c>
      <c r="B508" t="s">
        <v>1399</v>
      </c>
      <c r="C508" t="str">
        <f t="shared" si="23"/>
        <v>Arctic LTER Site number 1172</v>
      </c>
      <c r="D508">
        <v>68.99666666666667</v>
      </c>
      <c r="E508">
        <v>-150.21249999999998</v>
      </c>
      <c r="G508" t="s">
        <v>362</v>
      </c>
      <c r="H508" t="s">
        <v>1400</v>
      </c>
      <c r="J508" t="s">
        <v>368</v>
      </c>
      <c r="L508" t="s">
        <v>369</v>
      </c>
      <c r="M508" s="90" t="str">
        <f t="shared" si="20"/>
        <v>View on Google Map</v>
      </c>
    </row>
    <row r="509" spans="1:13" ht="12.75">
      <c r="A509">
        <v>493</v>
      </c>
      <c r="B509" t="s">
        <v>1401</v>
      </c>
      <c r="C509" t="str">
        <f t="shared" si="23"/>
        <v>Arctic LTER Site number 493</v>
      </c>
      <c r="D509">
        <v>68.974933333</v>
      </c>
      <c r="E509">
        <v>-150.221066667</v>
      </c>
      <c r="F509">
        <v>364</v>
      </c>
      <c r="G509" t="s">
        <v>372</v>
      </c>
      <c r="J509" t="s">
        <v>422</v>
      </c>
      <c r="L509" t="s">
        <v>369</v>
      </c>
      <c r="M509" s="90" t="str">
        <f t="shared" si="20"/>
        <v>View on Google Map</v>
      </c>
    </row>
    <row r="510" spans="1:13" ht="12.75">
      <c r="A510">
        <v>405</v>
      </c>
      <c r="B510" t="s">
        <v>1402</v>
      </c>
      <c r="C510" t="str">
        <f t="shared" si="23"/>
        <v>Arctic LTER Site number 405</v>
      </c>
      <c r="G510" t="s">
        <v>372</v>
      </c>
      <c r="J510" t="s">
        <v>387</v>
      </c>
      <c r="L510" t="s">
        <v>543</v>
      </c>
      <c r="M510" s="90" t="str">
        <f t="shared" si="20"/>
        <v>View on Google Map</v>
      </c>
    </row>
    <row r="511" spans="1:13" ht="12.75">
      <c r="A511">
        <v>505</v>
      </c>
      <c r="B511" t="s">
        <v>1403</v>
      </c>
      <c r="C511" t="str">
        <f t="shared" si="23"/>
        <v>Arctic LTER Site number 505</v>
      </c>
      <c r="D511">
        <v>68.921059</v>
      </c>
      <c r="E511">
        <v>-150.347843</v>
      </c>
      <c r="G511" t="s">
        <v>372</v>
      </c>
      <c r="J511" t="s">
        <v>422</v>
      </c>
      <c r="L511" t="s">
        <v>369</v>
      </c>
      <c r="M511" s="90" t="str">
        <f t="shared" si="20"/>
        <v>View on Google Map</v>
      </c>
    </row>
    <row r="512" spans="1:13" ht="12.75">
      <c r="A512">
        <v>506</v>
      </c>
      <c r="B512" t="s">
        <v>1404</v>
      </c>
      <c r="C512" t="str">
        <f t="shared" si="23"/>
        <v>Arctic LTER Site number 506</v>
      </c>
      <c r="D512">
        <v>68.921186</v>
      </c>
      <c r="E512">
        <v>-150.37015</v>
      </c>
      <c r="G512" t="s">
        <v>372</v>
      </c>
      <c r="J512" t="s">
        <v>422</v>
      </c>
      <c r="L512" t="s">
        <v>369</v>
      </c>
      <c r="M512" s="90" t="str">
        <f t="shared" si="20"/>
        <v>View on Google Map</v>
      </c>
    </row>
    <row r="513" spans="1:13" ht="12.75">
      <c r="A513">
        <v>507</v>
      </c>
      <c r="B513" t="s">
        <v>1405</v>
      </c>
      <c r="C513" t="str">
        <f t="shared" si="23"/>
        <v>Arctic LTER Site number 507</v>
      </c>
      <c r="D513">
        <v>68.936953</v>
      </c>
      <c r="E513">
        <v>-150.353097</v>
      </c>
      <c r="G513" t="s">
        <v>372</v>
      </c>
      <c r="J513" t="s">
        <v>422</v>
      </c>
      <c r="L513" t="s">
        <v>369</v>
      </c>
      <c r="M513" s="90" t="str">
        <f t="shared" si="20"/>
        <v>View on Google Map</v>
      </c>
    </row>
    <row r="514" spans="1:13" ht="12.75">
      <c r="A514">
        <v>12</v>
      </c>
      <c r="B514" t="s">
        <v>1406</v>
      </c>
      <c r="C514" t="str">
        <f t="shared" si="23"/>
        <v>Arctic LTER Site number 12</v>
      </c>
      <c r="G514" t="s">
        <v>386</v>
      </c>
      <c r="J514" t="s">
        <v>387</v>
      </c>
      <c r="M514" s="90" t="str">
        <f t="shared" si="20"/>
        <v>View on Google Map</v>
      </c>
    </row>
    <row r="515" spans="1:13" ht="12.75">
      <c r="A515">
        <v>4</v>
      </c>
      <c r="B515" t="s">
        <v>1407</v>
      </c>
      <c r="C515" t="s">
        <v>385</v>
      </c>
      <c r="D515">
        <v>68.38333333333334</v>
      </c>
      <c r="E515">
        <v>-149.31666666666666</v>
      </c>
      <c r="F515">
        <v>869</v>
      </c>
      <c r="G515" t="s">
        <v>386</v>
      </c>
      <c r="H515" t="s">
        <v>1408</v>
      </c>
      <c r="I515" t="s">
        <v>1409</v>
      </c>
      <c r="J515" t="s">
        <v>387</v>
      </c>
      <c r="L515" t="s">
        <v>388</v>
      </c>
      <c r="M515" s="90" t="str">
        <f aca="true" t="shared" si="24" ref="M515:M578">HYPERLINK("http://maps.google.com/maps?q="&amp;D515&amp;","&amp;E515,"View on Google Map")</f>
        <v>View on Google Map</v>
      </c>
    </row>
    <row r="516" spans="1:13" ht="12.75">
      <c r="A516">
        <v>148</v>
      </c>
      <c r="B516" t="s">
        <v>1410</v>
      </c>
      <c r="C516" t="str">
        <f aca="true" t="shared" si="25" ref="C516:C537">"Arctic LTER Site number "&amp;A516</f>
        <v>Arctic LTER Site number 148</v>
      </c>
      <c r="D516">
        <v>68.6245359666</v>
      </c>
      <c r="E516">
        <v>-149.602166091</v>
      </c>
      <c r="F516">
        <v>720</v>
      </c>
      <c r="G516" t="s">
        <v>372</v>
      </c>
      <c r="J516" t="s">
        <v>387</v>
      </c>
      <c r="M516" s="90" t="str">
        <f t="shared" si="24"/>
        <v>View on Google Map</v>
      </c>
    </row>
    <row r="517" spans="1:13" ht="12.75">
      <c r="A517">
        <v>241</v>
      </c>
      <c r="B517" t="s">
        <v>1410</v>
      </c>
      <c r="C517" t="str">
        <f t="shared" si="25"/>
        <v>Arctic LTER Site number 241</v>
      </c>
      <c r="D517">
        <v>68.6245359666</v>
      </c>
      <c r="E517">
        <v>-149.602166091</v>
      </c>
      <c r="G517" t="s">
        <v>372</v>
      </c>
      <c r="J517" t="s">
        <v>387</v>
      </c>
      <c r="M517" s="90" t="str">
        <f t="shared" si="24"/>
        <v>View on Google Map</v>
      </c>
    </row>
    <row r="518" spans="1:13" ht="12.75">
      <c r="A518">
        <v>149</v>
      </c>
      <c r="B518" t="s">
        <v>1411</v>
      </c>
      <c r="C518" t="str">
        <f t="shared" si="25"/>
        <v>Arctic LTER Site number 149</v>
      </c>
      <c r="D518">
        <v>68.6271690786</v>
      </c>
      <c r="E518">
        <v>-149.611352962</v>
      </c>
      <c r="F518">
        <v>720</v>
      </c>
      <c r="G518" t="s">
        <v>372</v>
      </c>
      <c r="J518" t="s">
        <v>387</v>
      </c>
      <c r="M518" s="90" t="str">
        <f t="shared" si="24"/>
        <v>View on Google Map</v>
      </c>
    </row>
    <row r="519" spans="1:13" ht="12.75">
      <c r="A519">
        <v>150</v>
      </c>
      <c r="B519" t="s">
        <v>1412</v>
      </c>
      <c r="C519" t="str">
        <f t="shared" si="25"/>
        <v>Arctic LTER Site number 150</v>
      </c>
      <c r="D519">
        <v>68.6288186233</v>
      </c>
      <c r="E519">
        <v>-149.624821976</v>
      </c>
      <c r="F519">
        <v>720</v>
      </c>
      <c r="G519" t="s">
        <v>372</v>
      </c>
      <c r="J519" t="s">
        <v>387</v>
      </c>
      <c r="M519" s="90" t="str">
        <f t="shared" si="24"/>
        <v>View on Google Map</v>
      </c>
    </row>
    <row r="520" spans="1:13" ht="12.75">
      <c r="A520">
        <v>151</v>
      </c>
      <c r="B520" t="s">
        <v>1413</v>
      </c>
      <c r="C520" t="str">
        <f t="shared" si="25"/>
        <v>Arctic LTER Site number 151</v>
      </c>
      <c r="D520">
        <v>68.6309499327</v>
      </c>
      <c r="E520">
        <v>-149.629931504</v>
      </c>
      <c r="G520" t="s">
        <v>372</v>
      </c>
      <c r="J520" t="s">
        <v>387</v>
      </c>
      <c r="M520" s="90" t="str">
        <f t="shared" si="24"/>
        <v>View on Google Map</v>
      </c>
    </row>
    <row r="521" spans="1:13" ht="12.75">
      <c r="A521">
        <v>106</v>
      </c>
      <c r="B521" t="s">
        <v>1414</v>
      </c>
      <c r="C521" t="str">
        <f t="shared" si="25"/>
        <v>Arctic LTER Site number 106</v>
      </c>
      <c r="D521">
        <v>68.6314319248</v>
      </c>
      <c r="E521">
        <v>-149.636692491</v>
      </c>
      <c r="F521">
        <v>725</v>
      </c>
      <c r="G521" t="s">
        <v>372</v>
      </c>
      <c r="H521" t="s">
        <v>1415</v>
      </c>
      <c r="J521" t="s">
        <v>387</v>
      </c>
      <c r="M521" s="90" t="str">
        <f t="shared" si="24"/>
        <v>View on Google Map</v>
      </c>
    </row>
    <row r="522" spans="1:13" ht="12.75">
      <c r="A522">
        <v>107</v>
      </c>
      <c r="B522" t="s">
        <v>1416</v>
      </c>
      <c r="C522" t="str">
        <f t="shared" si="25"/>
        <v>Arctic LTER Site number 107</v>
      </c>
      <c r="D522">
        <v>68.6293797816</v>
      </c>
      <c r="E522">
        <v>-149.641623295</v>
      </c>
      <c r="F522">
        <v>731</v>
      </c>
      <c r="G522" t="s">
        <v>372</v>
      </c>
      <c r="H522" t="s">
        <v>1417</v>
      </c>
      <c r="J522" t="s">
        <v>387</v>
      </c>
      <c r="M522" s="90" t="str">
        <f t="shared" si="24"/>
        <v>View on Google Map</v>
      </c>
    </row>
    <row r="523" spans="1:13" ht="12.75">
      <c r="A523">
        <v>1603</v>
      </c>
      <c r="B523" t="s">
        <v>1418</v>
      </c>
      <c r="C523" t="str">
        <f t="shared" si="25"/>
        <v>Arctic LTER Site number 1603</v>
      </c>
      <c r="G523" t="s">
        <v>386</v>
      </c>
      <c r="H523" t="s">
        <v>1419</v>
      </c>
      <c r="I523" t="s">
        <v>1420</v>
      </c>
      <c r="J523" t="s">
        <v>387</v>
      </c>
      <c r="M523" s="90" t="str">
        <f t="shared" si="24"/>
        <v>View on Google Map</v>
      </c>
    </row>
    <row r="524" spans="1:13" ht="12.75">
      <c r="A524">
        <v>152</v>
      </c>
      <c r="B524" t="s">
        <v>1421</v>
      </c>
      <c r="C524" t="str">
        <f t="shared" si="25"/>
        <v>Arctic LTER Site number 152</v>
      </c>
      <c r="D524">
        <v>68.6300627447</v>
      </c>
      <c r="E524">
        <v>-149.644441789</v>
      </c>
      <c r="F524">
        <v>731</v>
      </c>
      <c r="G524" t="s">
        <v>372</v>
      </c>
      <c r="J524" t="s">
        <v>387</v>
      </c>
      <c r="M524" s="90" t="str">
        <f t="shared" si="24"/>
        <v>View on Google Map</v>
      </c>
    </row>
    <row r="525" spans="1:13" ht="12.75">
      <c r="A525">
        <v>1601</v>
      </c>
      <c r="B525" t="s">
        <v>1422</v>
      </c>
      <c r="C525" t="str">
        <f t="shared" si="25"/>
        <v>Arctic LTER Site number 1601</v>
      </c>
      <c r="H525" t="s">
        <v>1423</v>
      </c>
      <c r="I525" t="s">
        <v>1424</v>
      </c>
      <c r="J525" s="42" t="s">
        <v>387</v>
      </c>
      <c r="M525" s="90" t="str">
        <f t="shared" si="24"/>
        <v>View on Google Map</v>
      </c>
    </row>
    <row r="526" spans="1:13" ht="12.75">
      <c r="A526">
        <v>1602</v>
      </c>
      <c r="B526" t="s">
        <v>1425</v>
      </c>
      <c r="C526" t="str">
        <f t="shared" si="25"/>
        <v>Arctic LTER Site number 1602</v>
      </c>
      <c r="H526" t="s">
        <v>1426</v>
      </c>
      <c r="I526" t="s">
        <v>1427</v>
      </c>
      <c r="J526" s="42" t="s">
        <v>387</v>
      </c>
      <c r="M526" s="90" t="str">
        <f t="shared" si="24"/>
        <v>View on Google Map</v>
      </c>
    </row>
    <row r="527" spans="1:13" ht="12.75">
      <c r="A527">
        <v>153</v>
      </c>
      <c r="B527" t="s">
        <v>1428</v>
      </c>
      <c r="C527" t="str">
        <f t="shared" si="25"/>
        <v>Arctic LTER Site number 153</v>
      </c>
      <c r="G527" t="s">
        <v>372</v>
      </c>
      <c r="J527" t="s">
        <v>387</v>
      </c>
      <c r="M527" s="90" t="str">
        <f t="shared" si="24"/>
        <v>View on Google Map</v>
      </c>
    </row>
    <row r="528" spans="1:13" ht="12.75">
      <c r="A528">
        <v>154</v>
      </c>
      <c r="B528" t="s">
        <v>1429</v>
      </c>
      <c r="C528" t="str">
        <f t="shared" si="25"/>
        <v>Arctic LTER Site number 154</v>
      </c>
      <c r="G528" t="s">
        <v>372</v>
      </c>
      <c r="J528" t="s">
        <v>387</v>
      </c>
      <c r="M528" s="90" t="str">
        <f t="shared" si="24"/>
        <v>View on Google Map</v>
      </c>
    </row>
    <row r="529" spans="1:13" ht="12.75">
      <c r="A529">
        <v>155</v>
      </c>
      <c r="B529" t="s">
        <v>1430</v>
      </c>
      <c r="C529" t="str">
        <f t="shared" si="25"/>
        <v>Arctic LTER Site number 155</v>
      </c>
      <c r="G529" t="s">
        <v>372</v>
      </c>
      <c r="J529" t="s">
        <v>387</v>
      </c>
      <c r="M529" s="90" t="str">
        <f t="shared" si="24"/>
        <v>View on Google Map</v>
      </c>
    </row>
    <row r="530" spans="1:13" ht="12.75">
      <c r="A530">
        <v>156</v>
      </c>
      <c r="B530" t="s">
        <v>1431</v>
      </c>
      <c r="C530" t="str">
        <f t="shared" si="25"/>
        <v>Arctic LTER Site number 156</v>
      </c>
      <c r="D530">
        <v>68.630148049</v>
      </c>
      <c r="E530">
        <v>-149.650579145</v>
      </c>
      <c r="F530">
        <v>750</v>
      </c>
      <c r="G530" t="s">
        <v>372</v>
      </c>
      <c r="J530" t="s">
        <v>387</v>
      </c>
      <c r="M530" s="90" t="str">
        <f t="shared" si="24"/>
        <v>View on Google Map</v>
      </c>
    </row>
    <row r="531" spans="1:13" ht="12.75">
      <c r="A531">
        <v>157</v>
      </c>
      <c r="B531" t="s">
        <v>1432</v>
      </c>
      <c r="C531" t="str">
        <f t="shared" si="25"/>
        <v>Arctic LTER Site number 157</v>
      </c>
      <c r="D531">
        <v>68.6296278029</v>
      </c>
      <c r="E531">
        <v>-149.655880887</v>
      </c>
      <c r="F531">
        <v>754</v>
      </c>
      <c r="G531" t="s">
        <v>372</v>
      </c>
      <c r="J531" t="s">
        <v>387</v>
      </c>
      <c r="M531" s="90" t="str">
        <f t="shared" si="24"/>
        <v>View on Google Map</v>
      </c>
    </row>
    <row r="532" spans="1:13" ht="12.75">
      <c r="A532">
        <v>158</v>
      </c>
      <c r="B532" t="s">
        <v>1433</v>
      </c>
      <c r="C532" t="str">
        <f t="shared" si="25"/>
        <v>Arctic LTER Site number 158</v>
      </c>
      <c r="D532">
        <v>68.6314865687</v>
      </c>
      <c r="E532">
        <v>-149.659102317</v>
      </c>
      <c r="F532">
        <v>754</v>
      </c>
      <c r="G532" t="s">
        <v>372</v>
      </c>
      <c r="J532" t="s">
        <v>387</v>
      </c>
      <c r="M532" s="90" t="str">
        <f t="shared" si="24"/>
        <v>View on Google Map</v>
      </c>
    </row>
    <row r="533" spans="1:13" ht="12.75">
      <c r="A533">
        <v>169</v>
      </c>
      <c r="B533" t="s">
        <v>1434</v>
      </c>
      <c r="C533" t="str">
        <f t="shared" si="25"/>
        <v>Arctic LTER Site number 169</v>
      </c>
      <c r="G533" t="s">
        <v>372</v>
      </c>
      <c r="J533" t="s">
        <v>387</v>
      </c>
      <c r="M533" s="90" t="str">
        <f t="shared" si="24"/>
        <v>View on Google Map</v>
      </c>
    </row>
    <row r="534" spans="1:13" ht="12.75">
      <c r="A534">
        <v>170</v>
      </c>
      <c r="B534" t="s">
        <v>1435</v>
      </c>
      <c r="C534" t="str">
        <f t="shared" si="25"/>
        <v>Arctic LTER Site number 170</v>
      </c>
      <c r="G534" t="s">
        <v>372</v>
      </c>
      <c r="J534" t="s">
        <v>387</v>
      </c>
      <c r="M534" s="90" t="str">
        <f t="shared" si="24"/>
        <v>View on Google Map</v>
      </c>
    </row>
    <row r="535" spans="1:13" ht="12.75">
      <c r="A535">
        <v>136</v>
      </c>
      <c r="B535" t="s">
        <v>1436</v>
      </c>
      <c r="C535" t="str">
        <f t="shared" si="25"/>
        <v>Arctic LTER Site number 136</v>
      </c>
      <c r="D535">
        <v>70.23333333333333</v>
      </c>
      <c r="E535">
        <v>-148.25</v>
      </c>
      <c r="F535">
        <v>10</v>
      </c>
      <c r="G535" t="s">
        <v>372</v>
      </c>
      <c r="H535" t="s">
        <v>1437</v>
      </c>
      <c r="J535" t="s">
        <v>387</v>
      </c>
      <c r="L535" t="s">
        <v>388</v>
      </c>
      <c r="M535" s="90" t="str">
        <f t="shared" si="24"/>
        <v>View on Google Map</v>
      </c>
    </row>
    <row r="536" spans="1:13" ht="12.75">
      <c r="A536">
        <v>6</v>
      </c>
      <c r="B536" t="s">
        <v>1438</v>
      </c>
      <c r="C536" t="str">
        <f t="shared" si="25"/>
        <v>Arctic LTER Site number 6</v>
      </c>
      <c r="F536">
        <v>457</v>
      </c>
      <c r="G536" t="s">
        <v>386</v>
      </c>
      <c r="H536" t="s">
        <v>1439</v>
      </c>
      <c r="I536" t="s">
        <v>1440</v>
      </c>
      <c r="J536" t="s">
        <v>387</v>
      </c>
      <c r="L536" t="s">
        <v>388</v>
      </c>
      <c r="M536" s="90" t="str">
        <f t="shared" si="24"/>
        <v>View on Google Map</v>
      </c>
    </row>
    <row r="537" spans="1:13" ht="12.75">
      <c r="A537">
        <v>20</v>
      </c>
      <c r="B537" t="s">
        <v>1441</v>
      </c>
      <c r="C537" t="str">
        <f t="shared" si="25"/>
        <v>Arctic LTER Site number 20</v>
      </c>
      <c r="G537" t="s">
        <v>386</v>
      </c>
      <c r="J537" t="s">
        <v>387</v>
      </c>
      <c r="M537" s="90" t="str">
        <f t="shared" si="24"/>
        <v>View on Google Map</v>
      </c>
    </row>
    <row r="538" spans="1:13" ht="12.75">
      <c r="A538">
        <v>1176</v>
      </c>
      <c r="B538" t="s">
        <v>1442</v>
      </c>
      <c r="C538" t="s">
        <v>393</v>
      </c>
      <c r="D538">
        <v>68.99641833</v>
      </c>
      <c r="E538">
        <v>-150.2789567</v>
      </c>
      <c r="G538" t="s">
        <v>362</v>
      </c>
      <c r="J538" t="s">
        <v>368</v>
      </c>
      <c r="L538" t="s">
        <v>369</v>
      </c>
      <c r="M538" s="90" t="str">
        <f t="shared" si="24"/>
        <v>View on Google Map</v>
      </c>
    </row>
    <row r="539" spans="1:13" ht="12.75">
      <c r="A539">
        <v>509</v>
      </c>
      <c r="B539" t="s">
        <v>1443</v>
      </c>
      <c r="C539" t="s">
        <v>371</v>
      </c>
      <c r="D539">
        <v>68.338126</v>
      </c>
      <c r="E539">
        <v>-151.061735</v>
      </c>
      <c r="F539">
        <v>840</v>
      </c>
      <c r="G539" t="s">
        <v>372</v>
      </c>
      <c r="J539" t="s">
        <v>373</v>
      </c>
      <c r="L539" t="s">
        <v>374</v>
      </c>
      <c r="M539" s="90" t="str">
        <f t="shared" si="24"/>
        <v>View on Google Map</v>
      </c>
    </row>
    <row r="540" spans="1:13" ht="12.75">
      <c r="A540">
        <v>36</v>
      </c>
      <c r="B540" t="s">
        <v>1444</v>
      </c>
      <c r="C540" t="str">
        <f>"Arctic LTER Site number "&amp;A540</f>
        <v>Arctic LTER Site number 36</v>
      </c>
      <c r="D540">
        <v>69.23333333333333</v>
      </c>
      <c r="E540">
        <v>-150.804383333</v>
      </c>
      <c r="F540">
        <v>181.97</v>
      </c>
      <c r="G540" t="s">
        <v>386</v>
      </c>
      <c r="J540" t="s">
        <v>422</v>
      </c>
      <c r="L540" t="s">
        <v>369</v>
      </c>
      <c r="M540" s="90" t="str">
        <f t="shared" si="24"/>
        <v>View on Google Map</v>
      </c>
    </row>
    <row r="541" spans="1:13" ht="12.75">
      <c r="A541">
        <v>37</v>
      </c>
      <c r="B541" t="s">
        <v>1445</v>
      </c>
      <c r="C541" t="str">
        <f>"Arctic LTER Site number "&amp;A541</f>
        <v>Arctic LTER Site number 37</v>
      </c>
      <c r="D541">
        <v>68.28968333333333</v>
      </c>
      <c r="E541">
        <v>-150.915</v>
      </c>
      <c r="F541">
        <v>392</v>
      </c>
      <c r="G541" t="s">
        <v>386</v>
      </c>
      <c r="J541" t="s">
        <v>422</v>
      </c>
      <c r="L541" t="s">
        <v>369</v>
      </c>
      <c r="M541" s="90" t="str">
        <f t="shared" si="24"/>
        <v>View on Google Map</v>
      </c>
    </row>
    <row r="542" spans="1:13" ht="12.75">
      <c r="A542">
        <v>130</v>
      </c>
      <c r="B542" t="s">
        <v>1446</v>
      </c>
      <c r="C542" t="s">
        <v>1447</v>
      </c>
      <c r="D542">
        <v>70.08333333333333</v>
      </c>
      <c r="E542">
        <v>-148.533333333333</v>
      </c>
      <c r="F542">
        <v>24</v>
      </c>
      <c r="G542" t="s">
        <v>372</v>
      </c>
      <c r="H542" t="s">
        <v>1448</v>
      </c>
      <c r="J542" t="s">
        <v>387</v>
      </c>
      <c r="L542" t="s">
        <v>388</v>
      </c>
      <c r="M542" s="90" t="str">
        <f t="shared" si="24"/>
        <v>View on Google Map</v>
      </c>
    </row>
    <row r="543" spans="1:13" ht="12.75">
      <c r="A543">
        <v>519</v>
      </c>
      <c r="B543" t="s">
        <v>1449</v>
      </c>
      <c r="C543" t="s">
        <v>371</v>
      </c>
      <c r="D543">
        <v>68.802636</v>
      </c>
      <c r="E543">
        <v>-150.785397</v>
      </c>
      <c r="F543">
        <v>411</v>
      </c>
      <c r="G543" t="s">
        <v>372</v>
      </c>
      <c r="J543" t="s">
        <v>373</v>
      </c>
      <c r="L543" t="s">
        <v>374</v>
      </c>
      <c r="M543" s="90" t="str">
        <f t="shared" si="24"/>
        <v>View on Google Map</v>
      </c>
    </row>
    <row r="544" spans="1:13" ht="12.75">
      <c r="A544">
        <v>452</v>
      </c>
      <c r="B544" t="s">
        <v>1450</v>
      </c>
      <c r="C544" t="str">
        <f aca="true" t="shared" si="26" ref="C544:C550">"Arctic LTER Site number "&amp;A544</f>
        <v>Arctic LTER Site number 452</v>
      </c>
      <c r="D544">
        <v>68.79496</v>
      </c>
      <c r="E544">
        <v>-149.04814</v>
      </c>
      <c r="F544">
        <v>754</v>
      </c>
      <c r="G544" t="s">
        <v>372</v>
      </c>
      <c r="J544" t="s">
        <v>373</v>
      </c>
      <c r="M544" s="90" t="str">
        <f t="shared" si="24"/>
        <v>View on Google Map</v>
      </c>
    </row>
    <row r="545" spans="1:13" ht="12.75">
      <c r="A545">
        <v>453</v>
      </c>
      <c r="B545" t="s">
        <v>1451</v>
      </c>
      <c r="C545" t="str">
        <f t="shared" si="26"/>
        <v>Arctic LTER Site number 453</v>
      </c>
      <c r="D545">
        <v>68.81046</v>
      </c>
      <c r="E545">
        <v>-149.05208</v>
      </c>
      <c r="F545">
        <v>727</v>
      </c>
      <c r="G545" t="s">
        <v>372</v>
      </c>
      <c r="J545" t="s">
        <v>373</v>
      </c>
      <c r="M545" s="90" t="str">
        <f t="shared" si="24"/>
        <v>View on Google Map</v>
      </c>
    </row>
    <row r="546" spans="1:13" ht="12.75">
      <c r="A546">
        <v>454</v>
      </c>
      <c r="B546" t="s">
        <v>1452</v>
      </c>
      <c r="C546" t="str">
        <f t="shared" si="26"/>
        <v>Arctic LTER Site number 454</v>
      </c>
      <c r="D546">
        <v>68.81587</v>
      </c>
      <c r="E546">
        <v>-149.06174</v>
      </c>
      <c r="F546">
        <v>715</v>
      </c>
      <c r="G546" t="s">
        <v>372</v>
      </c>
      <c r="J546" t="s">
        <v>373</v>
      </c>
      <c r="M546" s="90" t="str">
        <f t="shared" si="24"/>
        <v>View on Google Map</v>
      </c>
    </row>
    <row r="547" spans="1:13" ht="12.75">
      <c r="A547">
        <v>455</v>
      </c>
      <c r="B547" t="s">
        <v>1453</v>
      </c>
      <c r="C547" t="str">
        <f t="shared" si="26"/>
        <v>Arctic LTER Site number 455</v>
      </c>
      <c r="D547">
        <v>68.81052</v>
      </c>
      <c r="E547">
        <v>-149.06283</v>
      </c>
      <c r="F547">
        <v>728</v>
      </c>
      <c r="G547" t="s">
        <v>372</v>
      </c>
      <c r="J547" t="s">
        <v>373</v>
      </c>
      <c r="M547" s="90" t="str">
        <f t="shared" si="24"/>
        <v>View on Google Map</v>
      </c>
    </row>
    <row r="548" spans="1:13" ht="12.75">
      <c r="A548">
        <v>456</v>
      </c>
      <c r="B548" t="s">
        <v>1454</v>
      </c>
      <c r="C548" t="str">
        <f t="shared" si="26"/>
        <v>Arctic LTER Site number 456</v>
      </c>
      <c r="D548">
        <v>68.81229</v>
      </c>
      <c r="E548">
        <v>-149.06899</v>
      </c>
      <c r="F548">
        <v>730</v>
      </c>
      <c r="G548" t="s">
        <v>372</v>
      </c>
      <c r="J548" t="s">
        <v>373</v>
      </c>
      <c r="M548" s="90" t="str">
        <f t="shared" si="24"/>
        <v>View on Google Map</v>
      </c>
    </row>
    <row r="549" spans="1:13" ht="12.75">
      <c r="A549">
        <v>457</v>
      </c>
      <c r="B549" t="s">
        <v>1455</v>
      </c>
      <c r="C549" t="str">
        <f t="shared" si="26"/>
        <v>Arctic LTER Site number 457</v>
      </c>
      <c r="D549">
        <v>68.81437</v>
      </c>
      <c r="E549">
        <v>-149.06775</v>
      </c>
      <c r="F549">
        <v>724</v>
      </c>
      <c r="G549" t="s">
        <v>372</v>
      </c>
      <c r="J549" t="s">
        <v>373</v>
      </c>
      <c r="M549" s="90" t="str">
        <f t="shared" si="24"/>
        <v>View on Google Map</v>
      </c>
    </row>
    <row r="550" spans="1:13" ht="12.75">
      <c r="A550">
        <v>38</v>
      </c>
      <c r="B550" t="s">
        <v>1456</v>
      </c>
      <c r="C550" t="str">
        <f t="shared" si="26"/>
        <v>Arctic LTER Site number 38</v>
      </c>
      <c r="D550">
        <v>69.0119</v>
      </c>
      <c r="E550">
        <v>-150.3</v>
      </c>
      <c r="F550">
        <v>321</v>
      </c>
      <c r="G550" t="s">
        <v>386</v>
      </c>
      <c r="H550" t="s">
        <v>1457</v>
      </c>
      <c r="I550" t="s">
        <v>1458</v>
      </c>
      <c r="J550" t="s">
        <v>422</v>
      </c>
      <c r="L550" t="s">
        <v>369</v>
      </c>
      <c r="M550" s="90" t="str">
        <f t="shared" si="24"/>
        <v>View on Google Map</v>
      </c>
    </row>
    <row r="551" spans="1:13" ht="12.75">
      <c r="A551">
        <v>1211</v>
      </c>
      <c r="B551" t="s">
        <v>1459</v>
      </c>
      <c r="C551" t="s">
        <v>545</v>
      </c>
      <c r="D551">
        <v>68.9967</v>
      </c>
      <c r="E551">
        <v>-150.28142</v>
      </c>
      <c r="G551" t="s">
        <v>362</v>
      </c>
      <c r="J551" t="s">
        <v>368</v>
      </c>
      <c r="L551" t="s">
        <v>369</v>
      </c>
      <c r="M551" s="90" t="str">
        <f t="shared" si="24"/>
        <v>View on Google Map</v>
      </c>
    </row>
    <row r="552" spans="1:13" ht="12.75">
      <c r="A552">
        <v>1210</v>
      </c>
      <c r="B552" t="s">
        <v>1460</v>
      </c>
      <c r="C552" t="s">
        <v>545</v>
      </c>
      <c r="D552">
        <v>68.9967</v>
      </c>
      <c r="E552">
        <v>-150.28142</v>
      </c>
      <c r="G552" t="s">
        <v>362</v>
      </c>
      <c r="J552" t="s">
        <v>368</v>
      </c>
      <c r="L552" t="s">
        <v>369</v>
      </c>
      <c r="M552" s="90" t="str">
        <f t="shared" si="24"/>
        <v>View on Google Map</v>
      </c>
    </row>
    <row r="553" spans="2:13" ht="12.75">
      <c r="B553" t="s">
        <v>1461</v>
      </c>
      <c r="C553" t="s">
        <v>1374</v>
      </c>
      <c r="D553">
        <v>69.00750000000001</v>
      </c>
      <c r="E553">
        <v>-150.313888888889</v>
      </c>
      <c r="G553" t="s">
        <v>380</v>
      </c>
      <c r="J553" t="s">
        <v>368</v>
      </c>
      <c r="L553" t="s">
        <v>369</v>
      </c>
      <c r="M553" s="90" t="str">
        <f t="shared" si="24"/>
        <v>View on Google Map</v>
      </c>
    </row>
    <row r="554" spans="2:13" ht="12.75">
      <c r="B554" t="s">
        <v>1462</v>
      </c>
      <c r="C554" t="s">
        <v>758</v>
      </c>
      <c r="D554">
        <v>69.04305555555555</v>
      </c>
      <c r="E554">
        <v>-150.429166666667</v>
      </c>
      <c r="G554" t="s">
        <v>380</v>
      </c>
      <c r="J554" t="s">
        <v>368</v>
      </c>
      <c r="L554" t="s">
        <v>369</v>
      </c>
      <c r="M554" s="90" t="str">
        <f t="shared" si="24"/>
        <v>View on Google Map</v>
      </c>
    </row>
    <row r="555" spans="1:13" ht="12.75">
      <c r="A555">
        <v>39</v>
      </c>
      <c r="B555" t="s">
        <v>1463</v>
      </c>
      <c r="C555" t="str">
        <f>"Arctic LTER Site number "&amp;A555</f>
        <v>Arctic LTER Site number 39</v>
      </c>
      <c r="D555">
        <v>68.9946</v>
      </c>
      <c r="E555">
        <v>-150.307</v>
      </c>
      <c r="F555">
        <v>307</v>
      </c>
      <c r="G555" t="s">
        <v>386</v>
      </c>
      <c r="H555" t="s">
        <v>1464</v>
      </c>
      <c r="J555" t="s">
        <v>422</v>
      </c>
      <c r="L555" t="s">
        <v>369</v>
      </c>
      <c r="M555" s="90" t="str">
        <f t="shared" si="24"/>
        <v>View on Google Map</v>
      </c>
    </row>
    <row r="556" spans="2:13" ht="12.75">
      <c r="B556" t="s">
        <v>1465</v>
      </c>
      <c r="C556" t="s">
        <v>379</v>
      </c>
      <c r="D556">
        <v>69.57055555555556</v>
      </c>
      <c r="E556">
        <v>-150.893333333333</v>
      </c>
      <c r="G556" t="s">
        <v>380</v>
      </c>
      <c r="J556" t="s">
        <v>368</v>
      </c>
      <c r="L556" t="s">
        <v>369</v>
      </c>
      <c r="M556" s="90" t="str">
        <f t="shared" si="24"/>
        <v>View on Google Map</v>
      </c>
    </row>
    <row r="557" spans="1:13" ht="12.75">
      <c r="A557">
        <v>46</v>
      </c>
      <c r="B557" t="s">
        <v>1466</v>
      </c>
      <c r="C557" t="str">
        <f>"Arctic LTER Site number "&amp;A557</f>
        <v>Arctic LTER Site number 46</v>
      </c>
      <c r="D557">
        <v>68.891069</v>
      </c>
      <c r="E557">
        <v>-150.585019</v>
      </c>
      <c r="G557" t="s">
        <v>386</v>
      </c>
      <c r="J557" t="s">
        <v>1372</v>
      </c>
      <c r="L557" t="s">
        <v>369</v>
      </c>
      <c r="M557" s="90" t="str">
        <f t="shared" si="24"/>
        <v>View on Google Map</v>
      </c>
    </row>
    <row r="558" spans="1:13" ht="12.75">
      <c r="A558">
        <v>47</v>
      </c>
      <c r="B558" t="s">
        <v>1467</v>
      </c>
      <c r="C558" t="str">
        <f>"Arctic LTER Site number "&amp;A558</f>
        <v>Arctic LTER Site number 47</v>
      </c>
      <c r="D558">
        <v>68.967</v>
      </c>
      <c r="E558">
        <v>-150.56673</v>
      </c>
      <c r="G558" t="s">
        <v>386</v>
      </c>
      <c r="J558" t="s">
        <v>1372</v>
      </c>
      <c r="L558" t="s">
        <v>369</v>
      </c>
      <c r="M558" s="90" t="str">
        <f t="shared" si="24"/>
        <v>View on Google Map</v>
      </c>
    </row>
    <row r="559" spans="1:13" ht="12.75">
      <c r="A559">
        <v>100</v>
      </c>
      <c r="B559" t="s">
        <v>1468</v>
      </c>
      <c r="C559" t="s">
        <v>1469</v>
      </c>
      <c r="D559">
        <v>68.629961</v>
      </c>
      <c r="E559">
        <v>-149.612633</v>
      </c>
      <c r="F559">
        <v>719</v>
      </c>
      <c r="G559" t="s">
        <v>372</v>
      </c>
      <c r="H559" t="s">
        <v>1470</v>
      </c>
      <c r="I559" t="s">
        <v>1471</v>
      </c>
      <c r="J559" t="s">
        <v>387</v>
      </c>
      <c r="M559" s="90" t="str">
        <f t="shared" si="24"/>
        <v>View on Google Map</v>
      </c>
    </row>
    <row r="560" spans="1:13" ht="12.75">
      <c r="A560">
        <v>523</v>
      </c>
      <c r="B560" t="s">
        <v>1472</v>
      </c>
      <c r="C560" t="s">
        <v>1473</v>
      </c>
      <c r="D560">
        <v>68.626672</v>
      </c>
      <c r="E560">
        <v>-149.597844</v>
      </c>
      <c r="F560">
        <v>719</v>
      </c>
      <c r="G560" t="s">
        <v>372</v>
      </c>
      <c r="J560" t="s">
        <v>373</v>
      </c>
      <c r="L560" t="s">
        <v>1474</v>
      </c>
      <c r="M560" s="90" t="str">
        <f t="shared" si="24"/>
        <v>View on Google Map</v>
      </c>
    </row>
    <row r="561" spans="1:13" ht="12.75">
      <c r="A561">
        <v>524</v>
      </c>
      <c r="B561" t="s">
        <v>1475</v>
      </c>
      <c r="C561" t="s">
        <v>1473</v>
      </c>
      <c r="D561">
        <v>68.632586</v>
      </c>
      <c r="E561">
        <v>-149.600895</v>
      </c>
      <c r="F561">
        <v>719</v>
      </c>
      <c r="G561" t="s">
        <v>372</v>
      </c>
      <c r="J561" t="s">
        <v>373</v>
      </c>
      <c r="L561" t="s">
        <v>1474</v>
      </c>
      <c r="M561" s="90" t="str">
        <f t="shared" si="24"/>
        <v>View on Google Map</v>
      </c>
    </row>
    <row r="562" spans="1:13" ht="12.75">
      <c r="A562">
        <v>525</v>
      </c>
      <c r="B562" t="s">
        <v>1476</v>
      </c>
      <c r="C562" t="s">
        <v>1473</v>
      </c>
      <c r="D562">
        <v>68.63639</v>
      </c>
      <c r="E562">
        <v>-149.594774</v>
      </c>
      <c r="F562">
        <v>719</v>
      </c>
      <c r="G562" t="s">
        <v>372</v>
      </c>
      <c r="J562" t="s">
        <v>373</v>
      </c>
      <c r="L562" t="s">
        <v>1474</v>
      </c>
      <c r="M562" s="90" t="str">
        <f t="shared" si="24"/>
        <v>View on Google Map</v>
      </c>
    </row>
    <row r="563" spans="1:13" ht="12.75">
      <c r="A563">
        <v>13</v>
      </c>
      <c r="B563" t="s">
        <v>1477</v>
      </c>
      <c r="C563" t="str">
        <f>"Arctic LTER Site number "&amp;A563</f>
        <v>Arctic LTER Site number 13</v>
      </c>
      <c r="D563">
        <v>68.6256</v>
      </c>
      <c r="E563">
        <v>-149.59605</v>
      </c>
      <c r="F563">
        <v>719</v>
      </c>
      <c r="G563" t="s">
        <v>386</v>
      </c>
      <c r="H563" t="s">
        <v>1478</v>
      </c>
      <c r="I563" t="s">
        <v>1479</v>
      </c>
      <c r="J563" t="s">
        <v>387</v>
      </c>
      <c r="K563">
        <v>190</v>
      </c>
      <c r="L563" t="s">
        <v>776</v>
      </c>
      <c r="M563" s="90" t="str">
        <f t="shared" si="24"/>
        <v>View on Google Map</v>
      </c>
    </row>
    <row r="564" spans="1:13" ht="12.75">
      <c r="A564">
        <v>522</v>
      </c>
      <c r="B564" t="s">
        <v>1480</v>
      </c>
      <c r="C564" t="s">
        <v>1473</v>
      </c>
      <c r="D564">
        <v>68.625966</v>
      </c>
      <c r="E564">
        <v>-149.599022</v>
      </c>
      <c r="F564">
        <v>719</v>
      </c>
      <c r="G564" t="s">
        <v>372</v>
      </c>
      <c r="J564" t="s">
        <v>373</v>
      </c>
      <c r="L564" t="s">
        <v>1474</v>
      </c>
      <c r="M564" s="90" t="str">
        <f t="shared" si="24"/>
        <v>View on Google Map</v>
      </c>
    </row>
    <row r="565" spans="1:13" ht="12.75">
      <c r="A565">
        <v>101</v>
      </c>
      <c r="B565" t="s">
        <v>1481</v>
      </c>
      <c r="C565" t="s">
        <v>1482</v>
      </c>
      <c r="F565">
        <v>719</v>
      </c>
      <c r="G565" t="s">
        <v>372</v>
      </c>
      <c r="J565" t="s">
        <v>387</v>
      </c>
      <c r="M565" s="90" t="str">
        <f t="shared" si="24"/>
        <v>View on Google Map</v>
      </c>
    </row>
    <row r="566" spans="1:13" ht="12.75">
      <c r="A566">
        <v>102</v>
      </c>
      <c r="B566" t="s">
        <v>1483</v>
      </c>
      <c r="C566" t="s">
        <v>1484</v>
      </c>
      <c r="D566">
        <v>68.638624</v>
      </c>
      <c r="E566">
        <v>-149.610737</v>
      </c>
      <c r="F566">
        <v>719</v>
      </c>
      <c r="G566" t="s">
        <v>372</v>
      </c>
      <c r="H566" t="s">
        <v>1485</v>
      </c>
      <c r="I566" t="s">
        <v>1486</v>
      </c>
      <c r="J566" t="s">
        <v>387</v>
      </c>
      <c r="M566" s="90" t="str">
        <f t="shared" si="24"/>
        <v>View on Google Map</v>
      </c>
    </row>
    <row r="567" spans="1:13" ht="12.75">
      <c r="A567">
        <v>526</v>
      </c>
      <c r="B567" t="s">
        <v>1487</v>
      </c>
      <c r="C567" t="s">
        <v>1473</v>
      </c>
      <c r="D567">
        <v>68.633232</v>
      </c>
      <c r="E567">
        <v>-149.61149</v>
      </c>
      <c r="F567">
        <v>719</v>
      </c>
      <c r="G567" t="s">
        <v>372</v>
      </c>
      <c r="J567" t="s">
        <v>373</v>
      </c>
      <c r="L567" t="s">
        <v>1474</v>
      </c>
      <c r="M567" s="90" t="str">
        <f t="shared" si="24"/>
        <v>View on Google Map</v>
      </c>
    </row>
    <row r="568" spans="1:13" ht="12.75">
      <c r="A568">
        <v>14</v>
      </c>
      <c r="B568" t="s">
        <v>1488</v>
      </c>
      <c r="C568" t="str">
        <f>"Arctic LTER Site number "&amp;A568</f>
        <v>Arctic LTER Site number 14</v>
      </c>
      <c r="F568">
        <v>719</v>
      </c>
      <c r="G568" t="s">
        <v>386</v>
      </c>
      <c r="H568" t="s">
        <v>1489</v>
      </c>
      <c r="J568" t="s">
        <v>387</v>
      </c>
      <c r="M568" s="90" t="str">
        <f t="shared" si="24"/>
        <v>View on Google Map</v>
      </c>
    </row>
    <row r="569" spans="1:13" ht="12.75">
      <c r="A569">
        <v>527</v>
      </c>
      <c r="B569" t="s">
        <v>1490</v>
      </c>
      <c r="C569" t="s">
        <v>1473</v>
      </c>
      <c r="D569">
        <v>68.639895</v>
      </c>
      <c r="E569">
        <v>-149.596106</v>
      </c>
      <c r="F569">
        <v>719</v>
      </c>
      <c r="G569" t="s">
        <v>372</v>
      </c>
      <c r="J569" t="s">
        <v>373</v>
      </c>
      <c r="L569" t="s">
        <v>1474</v>
      </c>
      <c r="M569" s="90" t="str">
        <f t="shared" si="24"/>
        <v>View on Google Map</v>
      </c>
    </row>
    <row r="570" spans="1:13" ht="12.75">
      <c r="A570">
        <v>9</v>
      </c>
      <c r="B570" t="s">
        <v>1491</v>
      </c>
      <c r="C570" t="str">
        <f>"Arctic LTER Site number "&amp;A570</f>
        <v>Arctic LTER Site number 9</v>
      </c>
      <c r="F570">
        <v>823</v>
      </c>
      <c r="G570" t="s">
        <v>386</v>
      </c>
      <c r="J570" t="s">
        <v>387</v>
      </c>
      <c r="M570" s="90" t="str">
        <f t="shared" si="24"/>
        <v>View on Google Map</v>
      </c>
    </row>
    <row r="571" spans="1:13" ht="12.75">
      <c r="A571">
        <v>22</v>
      </c>
      <c r="B571" t="s">
        <v>1492</v>
      </c>
      <c r="C571" t="str">
        <f>"Arctic LTER Site number "&amp;A571</f>
        <v>Arctic LTER Site number 22</v>
      </c>
      <c r="G571" t="s">
        <v>386</v>
      </c>
      <c r="H571" t="s">
        <v>1493</v>
      </c>
      <c r="J571" t="s">
        <v>387</v>
      </c>
      <c r="M571" s="90" t="str">
        <f t="shared" si="24"/>
        <v>View on Google Map</v>
      </c>
    </row>
    <row r="572" spans="1:13" ht="12.75">
      <c r="A572">
        <v>528</v>
      </c>
      <c r="B572" t="s">
        <v>1494</v>
      </c>
      <c r="C572" t="s">
        <v>1473</v>
      </c>
      <c r="D572">
        <v>68.634241</v>
      </c>
      <c r="E572">
        <v>-149.602759</v>
      </c>
      <c r="F572">
        <v>719</v>
      </c>
      <c r="G572" t="s">
        <v>372</v>
      </c>
      <c r="J572" t="s">
        <v>373</v>
      </c>
      <c r="L572" t="s">
        <v>1474</v>
      </c>
      <c r="M572" s="90" t="str">
        <f t="shared" si="24"/>
        <v>View on Google Map</v>
      </c>
    </row>
    <row r="573" spans="1:13" ht="12.75">
      <c r="A573">
        <v>521</v>
      </c>
      <c r="B573" t="s">
        <v>1495</v>
      </c>
      <c r="C573" t="s">
        <v>1473</v>
      </c>
      <c r="D573">
        <v>68.628656</v>
      </c>
      <c r="E573">
        <v>-149.599606</v>
      </c>
      <c r="F573">
        <v>719</v>
      </c>
      <c r="G573" t="s">
        <v>372</v>
      </c>
      <c r="J573" t="s">
        <v>373</v>
      </c>
      <c r="L573" t="s">
        <v>1474</v>
      </c>
      <c r="M573" s="90" t="str">
        <f t="shared" si="24"/>
        <v>View on Google Map</v>
      </c>
    </row>
    <row r="574" spans="1:13" ht="12.75">
      <c r="A574">
        <v>520</v>
      </c>
      <c r="B574" t="s">
        <v>1496</v>
      </c>
      <c r="C574" t="s">
        <v>1473</v>
      </c>
      <c r="D574">
        <v>68.633064</v>
      </c>
      <c r="E574">
        <v>-149.62827</v>
      </c>
      <c r="F574">
        <v>719</v>
      </c>
      <c r="G574" t="s">
        <v>372</v>
      </c>
      <c r="J574" t="s">
        <v>373</v>
      </c>
      <c r="L574" t="s">
        <v>1474</v>
      </c>
      <c r="M574" s="90" t="str">
        <f t="shared" si="24"/>
        <v>View on Google Map</v>
      </c>
    </row>
    <row r="575" spans="2:13" ht="12.75">
      <c r="B575" t="s">
        <v>1497</v>
      </c>
      <c r="C575" t="s">
        <v>758</v>
      </c>
      <c r="D575">
        <v>68.695506</v>
      </c>
      <c r="E575">
        <v>-149.207807</v>
      </c>
      <c r="G575" t="s">
        <v>898</v>
      </c>
      <c r="J575" s="42" t="s">
        <v>387</v>
      </c>
      <c r="M575" s="90" t="str">
        <f t="shared" si="24"/>
        <v>View on Google Map</v>
      </c>
    </row>
    <row r="576" spans="2:13" ht="12.75">
      <c r="B576" t="s">
        <v>1498</v>
      </c>
      <c r="C576" t="s">
        <v>758</v>
      </c>
      <c r="D576">
        <v>68.695697</v>
      </c>
      <c r="E576">
        <v>-149.204827</v>
      </c>
      <c r="G576" t="s">
        <v>898</v>
      </c>
      <c r="J576" s="42" t="s">
        <v>387</v>
      </c>
      <c r="M576" s="90" t="str">
        <f t="shared" si="24"/>
        <v>View on Google Map</v>
      </c>
    </row>
    <row r="577" spans="2:13" ht="12.75">
      <c r="B577" t="s">
        <v>1499</v>
      </c>
      <c r="C577" t="s">
        <v>758</v>
      </c>
      <c r="D577">
        <v>68.6907</v>
      </c>
      <c r="E577">
        <v>-149.208371</v>
      </c>
      <c r="G577" t="s">
        <v>898</v>
      </c>
      <c r="J577" s="42" t="s">
        <v>387</v>
      </c>
      <c r="M577" s="90" t="str">
        <f t="shared" si="24"/>
        <v>View on Google Map</v>
      </c>
    </row>
    <row r="578" spans="2:13" ht="12.75">
      <c r="B578" t="s">
        <v>1500</v>
      </c>
      <c r="C578" t="s">
        <v>758</v>
      </c>
      <c r="D578">
        <v>68.693759</v>
      </c>
      <c r="E578">
        <v>-149.204055</v>
      </c>
      <c r="G578" t="s">
        <v>898</v>
      </c>
      <c r="J578" s="42" t="s">
        <v>387</v>
      </c>
      <c r="M578" s="90" t="str">
        <f t="shared" si="24"/>
        <v>View on Google Map</v>
      </c>
    </row>
    <row r="579" spans="2:13" ht="12.75">
      <c r="B579" t="s">
        <v>1501</v>
      </c>
      <c r="C579" t="s">
        <v>1502</v>
      </c>
      <c r="D579">
        <v>68.628228973</v>
      </c>
      <c r="E579">
        <v>-149.596001285</v>
      </c>
      <c r="F579">
        <v>726.5</v>
      </c>
      <c r="J579" t="s">
        <v>387</v>
      </c>
      <c r="M579" t="str">
        <f>HYPERLINK("http://maps.google.com/maps?q="&amp;D579&amp;","&amp;E579,"View on Google Map")</f>
        <v>View on Google Map</v>
      </c>
    </row>
    <row r="580" spans="1:13" ht="12.75">
      <c r="A580">
        <v>901</v>
      </c>
      <c r="B580" t="s">
        <v>1503</v>
      </c>
      <c r="C580" t="s">
        <v>1504</v>
      </c>
      <c r="H580" t="s">
        <v>1505</v>
      </c>
      <c r="J580" s="42" t="s">
        <v>387</v>
      </c>
      <c r="M580" s="90" t="str">
        <f aca="true" t="shared" si="27" ref="M580:M644">HYPERLINK("http://maps.google.com/maps?q="&amp;D580&amp;","&amp;E580,"View on Google Map")</f>
        <v>View on Google Map</v>
      </c>
    </row>
    <row r="581" spans="1:13" ht="12.75">
      <c r="A581">
        <v>902</v>
      </c>
      <c r="B581" t="s">
        <v>1506</v>
      </c>
      <c r="C581" t="s">
        <v>1504</v>
      </c>
      <c r="F581">
        <v>757</v>
      </c>
      <c r="G581" t="s">
        <v>362</v>
      </c>
      <c r="H581" t="s">
        <v>1507</v>
      </c>
      <c r="J581" t="s">
        <v>387</v>
      </c>
      <c r="M581" s="90" t="str">
        <f t="shared" si="27"/>
        <v>View on Google Map</v>
      </c>
    </row>
    <row r="582" spans="1:13" ht="12.75">
      <c r="A582">
        <v>903</v>
      </c>
      <c r="B582" t="s">
        <v>1508</v>
      </c>
      <c r="C582" t="s">
        <v>1504</v>
      </c>
      <c r="F582">
        <v>770</v>
      </c>
      <c r="G582" t="s">
        <v>362</v>
      </c>
      <c r="H582" t="s">
        <v>1509</v>
      </c>
      <c r="J582" t="s">
        <v>387</v>
      </c>
      <c r="M582" s="90" t="str">
        <f t="shared" si="27"/>
        <v>View on Google Map</v>
      </c>
    </row>
    <row r="583" spans="1:13" ht="12.75">
      <c r="A583">
        <v>904</v>
      </c>
      <c r="B583" t="s">
        <v>1510</v>
      </c>
      <c r="C583" t="s">
        <v>1504</v>
      </c>
      <c r="F583">
        <v>770</v>
      </c>
      <c r="G583" t="s">
        <v>362</v>
      </c>
      <c r="H583" t="s">
        <v>1511</v>
      </c>
      <c r="J583" t="s">
        <v>387</v>
      </c>
      <c r="M583" s="90" t="str">
        <f t="shared" si="27"/>
        <v>View on Google Map</v>
      </c>
    </row>
    <row r="584" spans="1:13" ht="12.75">
      <c r="A584">
        <v>905</v>
      </c>
      <c r="B584" t="s">
        <v>1512</v>
      </c>
      <c r="C584" t="s">
        <v>1504</v>
      </c>
      <c r="F584">
        <v>769</v>
      </c>
      <c r="G584" t="s">
        <v>362</v>
      </c>
      <c r="H584" t="s">
        <v>1513</v>
      </c>
      <c r="J584" t="s">
        <v>387</v>
      </c>
      <c r="M584" s="90" t="str">
        <f t="shared" si="27"/>
        <v>View on Google Map</v>
      </c>
    </row>
    <row r="585" spans="1:13" ht="12.75">
      <c r="A585">
        <v>906</v>
      </c>
      <c r="B585" t="s">
        <v>1514</v>
      </c>
      <c r="C585" t="s">
        <v>1504</v>
      </c>
      <c r="F585">
        <v>769</v>
      </c>
      <c r="G585" t="s">
        <v>362</v>
      </c>
      <c r="H585" t="s">
        <v>1515</v>
      </c>
      <c r="J585" t="s">
        <v>387</v>
      </c>
      <c r="M585" s="90" t="str">
        <f t="shared" si="27"/>
        <v>View on Google Map</v>
      </c>
    </row>
    <row r="586" spans="1:13" ht="12.75">
      <c r="A586">
        <v>907</v>
      </c>
      <c r="B586" t="s">
        <v>1516</v>
      </c>
      <c r="C586" t="s">
        <v>1504</v>
      </c>
      <c r="F586">
        <v>770</v>
      </c>
      <c r="G586" t="s">
        <v>362</v>
      </c>
      <c r="H586" t="s">
        <v>1517</v>
      </c>
      <c r="J586" t="s">
        <v>387</v>
      </c>
      <c r="M586" s="90" t="str">
        <f t="shared" si="27"/>
        <v>View on Google Map</v>
      </c>
    </row>
    <row r="587" spans="1:13" ht="12.75">
      <c r="A587">
        <v>908</v>
      </c>
      <c r="B587" t="s">
        <v>1518</v>
      </c>
      <c r="C587" t="s">
        <v>1504</v>
      </c>
      <c r="F587">
        <v>770</v>
      </c>
      <c r="G587" t="s">
        <v>362</v>
      </c>
      <c r="H587" t="s">
        <v>1519</v>
      </c>
      <c r="J587" t="s">
        <v>387</v>
      </c>
      <c r="M587" s="90" t="str">
        <f t="shared" si="27"/>
        <v>View on Google Map</v>
      </c>
    </row>
    <row r="588" spans="1:13" ht="12.75">
      <c r="A588">
        <v>909</v>
      </c>
      <c r="B588" t="s">
        <v>1520</v>
      </c>
      <c r="C588" t="s">
        <v>1504</v>
      </c>
      <c r="F588">
        <v>764</v>
      </c>
      <c r="G588" t="s">
        <v>362</v>
      </c>
      <c r="H588" t="s">
        <v>1521</v>
      </c>
      <c r="J588" t="s">
        <v>387</v>
      </c>
      <c r="M588" s="90" t="str">
        <f t="shared" si="27"/>
        <v>View on Google Map</v>
      </c>
    </row>
    <row r="589" spans="1:13" ht="12.75">
      <c r="A589">
        <v>910</v>
      </c>
      <c r="B589" t="s">
        <v>1522</v>
      </c>
      <c r="C589" t="s">
        <v>1504</v>
      </c>
      <c r="F589">
        <v>764</v>
      </c>
      <c r="G589" t="s">
        <v>362</v>
      </c>
      <c r="H589" t="s">
        <v>1523</v>
      </c>
      <c r="J589" t="s">
        <v>387</v>
      </c>
      <c r="M589" s="90" t="str">
        <f t="shared" si="27"/>
        <v>View on Google Map</v>
      </c>
    </row>
    <row r="590" spans="1:13" ht="12.75">
      <c r="A590">
        <v>911</v>
      </c>
      <c r="B590" t="s">
        <v>1524</v>
      </c>
      <c r="C590" t="s">
        <v>1504</v>
      </c>
      <c r="F590">
        <v>760</v>
      </c>
      <c r="G590" t="s">
        <v>362</v>
      </c>
      <c r="H590" t="s">
        <v>1525</v>
      </c>
      <c r="J590" t="s">
        <v>387</v>
      </c>
      <c r="M590" s="90" t="str">
        <f t="shared" si="27"/>
        <v>View on Google Map</v>
      </c>
    </row>
    <row r="591" spans="1:13" ht="12.75">
      <c r="A591">
        <v>912</v>
      </c>
      <c r="B591" t="s">
        <v>1526</v>
      </c>
      <c r="C591" t="s">
        <v>1504</v>
      </c>
      <c r="F591">
        <v>760</v>
      </c>
      <c r="G591" t="s">
        <v>362</v>
      </c>
      <c r="H591" t="s">
        <v>1527</v>
      </c>
      <c r="J591" t="s">
        <v>387</v>
      </c>
      <c r="M591" s="90" t="str">
        <f t="shared" si="27"/>
        <v>View on Google Map</v>
      </c>
    </row>
    <row r="592" spans="1:13" ht="12.75">
      <c r="A592">
        <v>913</v>
      </c>
      <c r="B592" t="s">
        <v>1528</v>
      </c>
      <c r="C592" t="s">
        <v>1504</v>
      </c>
      <c r="F592">
        <v>759</v>
      </c>
      <c r="G592" t="s">
        <v>362</v>
      </c>
      <c r="H592" t="s">
        <v>1529</v>
      </c>
      <c r="J592" t="s">
        <v>387</v>
      </c>
      <c r="M592" s="90" t="str">
        <f t="shared" si="27"/>
        <v>View on Google Map</v>
      </c>
    </row>
    <row r="593" spans="1:13" ht="12.75">
      <c r="A593">
        <v>914</v>
      </c>
      <c r="B593" t="s">
        <v>1530</v>
      </c>
      <c r="C593" t="s">
        <v>1504</v>
      </c>
      <c r="F593">
        <v>758</v>
      </c>
      <c r="G593" t="s">
        <v>362</v>
      </c>
      <c r="H593" t="s">
        <v>1531</v>
      </c>
      <c r="J593" t="s">
        <v>387</v>
      </c>
      <c r="M593" s="90" t="str">
        <f t="shared" si="27"/>
        <v>View on Google Map</v>
      </c>
    </row>
    <row r="594" spans="1:13" ht="12.75">
      <c r="A594">
        <v>915</v>
      </c>
      <c r="B594" t="s">
        <v>1532</v>
      </c>
      <c r="C594" t="s">
        <v>1533</v>
      </c>
      <c r="D594">
        <v>68.627901</v>
      </c>
      <c r="E594">
        <v>-149.612951</v>
      </c>
      <c r="F594">
        <v>759</v>
      </c>
      <c r="G594" t="s">
        <v>362</v>
      </c>
      <c r="H594" t="s">
        <v>1534</v>
      </c>
      <c r="I594" t="s">
        <v>1535</v>
      </c>
      <c r="J594" t="s">
        <v>387</v>
      </c>
      <c r="M594" s="90" t="str">
        <f t="shared" si="27"/>
        <v>View on Google Map</v>
      </c>
    </row>
    <row r="595" spans="1:13" ht="12.75">
      <c r="A595">
        <v>900</v>
      </c>
      <c r="B595" t="s">
        <v>1536</v>
      </c>
      <c r="C595" t="str">
        <f>"Arctic LTER Site number "&amp;A595</f>
        <v>Arctic LTER Site number 900</v>
      </c>
      <c r="D595">
        <v>68.623488</v>
      </c>
      <c r="E595">
        <v>-149.616559</v>
      </c>
      <c r="F595">
        <v>761</v>
      </c>
      <c r="G595" t="s">
        <v>362</v>
      </c>
      <c r="H595" t="s">
        <v>1537</v>
      </c>
      <c r="I595" t="s">
        <v>1538</v>
      </c>
      <c r="J595" t="s">
        <v>387</v>
      </c>
      <c r="M595" s="90" t="str">
        <f t="shared" si="27"/>
        <v>View on Google Map</v>
      </c>
    </row>
    <row r="596" spans="2:13" ht="12.75">
      <c r="B596" t="s">
        <v>1539</v>
      </c>
      <c r="C596" t="s">
        <v>973</v>
      </c>
      <c r="D596">
        <v>68.54926388888889</v>
      </c>
      <c r="E596">
        <v>-149.306022222222</v>
      </c>
      <c r="G596" t="s">
        <v>898</v>
      </c>
      <c r="J596" s="42" t="s">
        <v>387</v>
      </c>
      <c r="M596" s="90" t="str">
        <f t="shared" si="27"/>
        <v>View on Google Map</v>
      </c>
    </row>
    <row r="597" spans="2:13" ht="12.75">
      <c r="B597" t="s">
        <v>1540</v>
      </c>
      <c r="C597" t="s">
        <v>973</v>
      </c>
      <c r="D597">
        <v>68.55018888888888</v>
      </c>
      <c r="E597">
        <v>-149.310305555556</v>
      </c>
      <c r="G597" t="s">
        <v>898</v>
      </c>
      <c r="J597" s="42" t="s">
        <v>387</v>
      </c>
      <c r="M597" s="90" t="str">
        <f t="shared" si="27"/>
        <v>View on Google Map</v>
      </c>
    </row>
    <row r="598" spans="2:13" ht="12.75">
      <c r="B598" t="s">
        <v>1541</v>
      </c>
      <c r="C598" t="s">
        <v>973</v>
      </c>
      <c r="D598">
        <v>68.54910833333334</v>
      </c>
      <c r="E598">
        <v>-149.308377777778</v>
      </c>
      <c r="G598" t="s">
        <v>898</v>
      </c>
      <c r="J598" s="42" t="s">
        <v>387</v>
      </c>
      <c r="M598" s="90" t="str">
        <f t="shared" si="27"/>
        <v>View on Google Map</v>
      </c>
    </row>
    <row r="599" spans="1:13" ht="12.75">
      <c r="A599">
        <v>42</v>
      </c>
      <c r="B599" t="s">
        <v>1542</v>
      </c>
      <c r="C599" t="str">
        <f>"Arctic LTER Site number "&amp;A599</f>
        <v>Arctic LTER Site number 42</v>
      </c>
      <c r="D599">
        <v>68.960556</v>
      </c>
      <c r="E599">
        <v>-150.630556</v>
      </c>
      <c r="G599" t="s">
        <v>386</v>
      </c>
      <c r="H599" t="s">
        <v>1543</v>
      </c>
      <c r="J599" t="s">
        <v>1372</v>
      </c>
      <c r="L599" t="s">
        <v>369</v>
      </c>
      <c r="M599" s="90" t="str">
        <f t="shared" si="27"/>
        <v>View on Google Map</v>
      </c>
    </row>
    <row r="600" spans="1:13" ht="12.75">
      <c r="A600">
        <v>43</v>
      </c>
      <c r="B600" t="s">
        <v>1544</v>
      </c>
      <c r="C600" t="str">
        <f>"Arctic LTER Site number "&amp;A600</f>
        <v>Arctic LTER Site number 43</v>
      </c>
      <c r="D600">
        <v>68.935101</v>
      </c>
      <c r="E600">
        <v>-150.683917</v>
      </c>
      <c r="G600" t="s">
        <v>386</v>
      </c>
      <c r="H600" t="s">
        <v>1545</v>
      </c>
      <c r="J600" t="s">
        <v>1372</v>
      </c>
      <c r="L600" t="s">
        <v>369</v>
      </c>
      <c r="M600" s="90" t="str">
        <f t="shared" si="27"/>
        <v>View on Google Map</v>
      </c>
    </row>
    <row r="601" spans="1:13" ht="12.75">
      <c r="A601">
        <v>44</v>
      </c>
      <c r="B601" t="s">
        <v>1546</v>
      </c>
      <c r="C601" t="str">
        <f>"Arctic LTER Site number "&amp;A601</f>
        <v>Arctic LTER Site number 44</v>
      </c>
      <c r="D601">
        <v>68.916987</v>
      </c>
      <c r="E601">
        <v>-150.659291</v>
      </c>
      <c r="G601" t="s">
        <v>386</v>
      </c>
      <c r="H601" t="s">
        <v>1547</v>
      </c>
      <c r="J601" t="s">
        <v>1372</v>
      </c>
      <c r="L601" t="s">
        <v>369</v>
      </c>
      <c r="M601" s="90" t="str">
        <f t="shared" si="27"/>
        <v>View on Google Map</v>
      </c>
    </row>
    <row r="602" spans="2:13" ht="12.75">
      <c r="B602" t="s">
        <v>1548</v>
      </c>
      <c r="C602" t="s">
        <v>1374</v>
      </c>
      <c r="D602">
        <v>69.13277777777778</v>
      </c>
      <c r="E602">
        <v>-150.710833333333</v>
      </c>
      <c r="G602" t="s">
        <v>380</v>
      </c>
      <c r="J602" t="s">
        <v>368</v>
      </c>
      <c r="L602" t="s">
        <v>369</v>
      </c>
      <c r="M602" s="90" t="str">
        <f t="shared" si="27"/>
        <v>View on Google Map</v>
      </c>
    </row>
    <row r="603" spans="2:13" ht="12.75">
      <c r="B603" t="s">
        <v>1549</v>
      </c>
      <c r="C603" t="s">
        <v>758</v>
      </c>
      <c r="D603">
        <v>69.13944444444445</v>
      </c>
      <c r="E603">
        <v>-150.683888888889</v>
      </c>
      <c r="G603" t="s">
        <v>380</v>
      </c>
      <c r="J603" t="s">
        <v>368</v>
      </c>
      <c r="L603" t="s">
        <v>369</v>
      </c>
      <c r="M603" s="90" t="str">
        <f t="shared" si="27"/>
        <v>View on Google Map</v>
      </c>
    </row>
    <row r="604" spans="2:13" ht="12.75">
      <c r="B604" t="s">
        <v>1550</v>
      </c>
      <c r="C604" t="s">
        <v>1374</v>
      </c>
      <c r="D604">
        <v>68.96083333333334</v>
      </c>
      <c r="E604">
        <v>-150.719722222222</v>
      </c>
      <c r="G604" t="s">
        <v>380</v>
      </c>
      <c r="J604" t="s">
        <v>368</v>
      </c>
      <c r="L604" t="s">
        <v>369</v>
      </c>
      <c r="M604" s="90" t="str">
        <f t="shared" si="27"/>
        <v>View on Google Map</v>
      </c>
    </row>
    <row r="605" spans="2:13" ht="12.75">
      <c r="B605" t="s">
        <v>1551</v>
      </c>
      <c r="C605" t="s">
        <v>758</v>
      </c>
      <c r="D605">
        <v>69.05527777777777</v>
      </c>
      <c r="E605">
        <v>-150.809722222222</v>
      </c>
      <c r="G605" t="s">
        <v>380</v>
      </c>
      <c r="J605" t="s">
        <v>368</v>
      </c>
      <c r="L605" t="s">
        <v>369</v>
      </c>
      <c r="M605" s="90" t="str">
        <f t="shared" si="27"/>
        <v>View on Google Map</v>
      </c>
    </row>
    <row r="606" spans="1:13" ht="12.75">
      <c r="A606">
        <v>932</v>
      </c>
      <c r="B606" t="s">
        <v>1552</v>
      </c>
      <c r="C606" t="str">
        <f aca="true" t="shared" si="28" ref="C606:C634">"Arctic LTER Site number "&amp;A606</f>
        <v>Arctic LTER Site number 932</v>
      </c>
      <c r="F606">
        <v>750</v>
      </c>
      <c r="G606" t="s">
        <v>362</v>
      </c>
      <c r="H606" t="s">
        <v>1553</v>
      </c>
      <c r="I606" t="s">
        <v>1554</v>
      </c>
      <c r="J606" t="s">
        <v>387</v>
      </c>
      <c r="M606" s="90" t="str">
        <f t="shared" si="27"/>
        <v>View on Google Map</v>
      </c>
    </row>
    <row r="607" spans="1:13" ht="12.75">
      <c r="A607">
        <v>920</v>
      </c>
      <c r="B607" t="s">
        <v>1555</v>
      </c>
      <c r="C607" t="str">
        <f t="shared" si="28"/>
        <v>Arctic LTER Site number 920</v>
      </c>
      <c r="F607">
        <v>760</v>
      </c>
      <c r="G607" t="s">
        <v>362</v>
      </c>
      <c r="H607" t="s">
        <v>1556</v>
      </c>
      <c r="I607" t="s">
        <v>1557</v>
      </c>
      <c r="J607" t="s">
        <v>387</v>
      </c>
      <c r="M607" s="90" t="str">
        <f t="shared" si="27"/>
        <v>View on Google Map</v>
      </c>
    </row>
    <row r="608" spans="1:13" ht="12.75">
      <c r="A608">
        <v>921</v>
      </c>
      <c r="B608" t="s">
        <v>1558</v>
      </c>
      <c r="C608" t="str">
        <f t="shared" si="28"/>
        <v>Arctic LTER Site number 921</v>
      </c>
      <c r="F608">
        <v>720</v>
      </c>
      <c r="G608" t="s">
        <v>362</v>
      </c>
      <c r="H608" t="s">
        <v>1559</v>
      </c>
      <c r="I608" t="s">
        <v>1560</v>
      </c>
      <c r="J608" t="s">
        <v>387</v>
      </c>
      <c r="M608" s="90" t="str">
        <f t="shared" si="27"/>
        <v>View on Google Map</v>
      </c>
    </row>
    <row r="609" spans="1:13" ht="12.75">
      <c r="A609">
        <v>922</v>
      </c>
      <c r="B609" t="s">
        <v>1561</v>
      </c>
      <c r="C609" t="str">
        <f t="shared" si="28"/>
        <v>Arctic LTER Site number 922</v>
      </c>
      <c r="F609">
        <v>750</v>
      </c>
      <c r="G609" t="s">
        <v>362</v>
      </c>
      <c r="H609" t="s">
        <v>1562</v>
      </c>
      <c r="I609" t="s">
        <v>1563</v>
      </c>
      <c r="J609" t="s">
        <v>387</v>
      </c>
      <c r="M609" s="90" t="str">
        <f t="shared" si="27"/>
        <v>View on Google Map</v>
      </c>
    </row>
    <row r="610" spans="1:13" ht="12.75">
      <c r="A610">
        <v>923</v>
      </c>
      <c r="B610" t="s">
        <v>1564</v>
      </c>
      <c r="C610" t="str">
        <f t="shared" si="28"/>
        <v>Arctic LTER Site number 923</v>
      </c>
      <c r="F610">
        <v>750</v>
      </c>
      <c r="G610" t="s">
        <v>362</v>
      </c>
      <c r="H610" t="s">
        <v>1565</v>
      </c>
      <c r="I610" t="s">
        <v>1566</v>
      </c>
      <c r="J610" t="s">
        <v>387</v>
      </c>
      <c r="M610" s="90" t="str">
        <f t="shared" si="27"/>
        <v>View on Google Map</v>
      </c>
    </row>
    <row r="611" spans="1:13" ht="12.75">
      <c r="A611">
        <v>924</v>
      </c>
      <c r="B611" t="s">
        <v>1567</v>
      </c>
      <c r="C611" t="str">
        <f t="shared" si="28"/>
        <v>Arctic LTER Site number 924</v>
      </c>
      <c r="F611">
        <v>750</v>
      </c>
      <c r="G611" t="s">
        <v>362</v>
      </c>
      <c r="H611" t="s">
        <v>1568</v>
      </c>
      <c r="I611" t="s">
        <v>1569</v>
      </c>
      <c r="J611" t="s">
        <v>387</v>
      </c>
      <c r="M611" s="90" t="str">
        <f t="shared" si="27"/>
        <v>View on Google Map</v>
      </c>
    </row>
    <row r="612" spans="1:13" ht="12.75">
      <c r="A612">
        <v>925</v>
      </c>
      <c r="B612" t="s">
        <v>1570</v>
      </c>
      <c r="C612" t="str">
        <f t="shared" si="28"/>
        <v>Arctic LTER Site number 925</v>
      </c>
      <c r="F612">
        <v>750</v>
      </c>
      <c r="G612" t="s">
        <v>362</v>
      </c>
      <c r="H612" t="s">
        <v>1571</v>
      </c>
      <c r="I612" t="s">
        <v>1572</v>
      </c>
      <c r="J612" t="s">
        <v>387</v>
      </c>
      <c r="M612" s="90" t="str">
        <f t="shared" si="27"/>
        <v>View on Google Map</v>
      </c>
    </row>
    <row r="613" spans="1:13" ht="12.75">
      <c r="A613">
        <v>926</v>
      </c>
      <c r="B613" t="s">
        <v>1573</v>
      </c>
      <c r="C613" t="str">
        <f t="shared" si="28"/>
        <v>Arctic LTER Site number 926</v>
      </c>
      <c r="F613">
        <v>750</v>
      </c>
      <c r="G613" t="s">
        <v>362</v>
      </c>
      <c r="H613" t="s">
        <v>1574</v>
      </c>
      <c r="I613" t="s">
        <v>1575</v>
      </c>
      <c r="J613" t="s">
        <v>387</v>
      </c>
      <c r="M613" s="90" t="str">
        <f t="shared" si="27"/>
        <v>View on Google Map</v>
      </c>
    </row>
    <row r="614" spans="1:13" ht="12.75">
      <c r="A614">
        <v>927</v>
      </c>
      <c r="B614" t="s">
        <v>1576</v>
      </c>
      <c r="C614" t="str">
        <f t="shared" si="28"/>
        <v>Arctic LTER Site number 927</v>
      </c>
      <c r="F614">
        <v>750</v>
      </c>
      <c r="G614" t="s">
        <v>362</v>
      </c>
      <c r="H614" t="s">
        <v>1577</v>
      </c>
      <c r="I614" t="s">
        <v>1578</v>
      </c>
      <c r="J614" t="s">
        <v>387</v>
      </c>
      <c r="M614" s="90" t="str">
        <f t="shared" si="27"/>
        <v>View on Google Map</v>
      </c>
    </row>
    <row r="615" spans="1:13" ht="12.75">
      <c r="A615">
        <v>928</v>
      </c>
      <c r="B615" t="s">
        <v>1579</v>
      </c>
      <c r="C615" t="str">
        <f t="shared" si="28"/>
        <v>Arctic LTER Site number 928</v>
      </c>
      <c r="F615">
        <v>750</v>
      </c>
      <c r="G615" t="s">
        <v>362</v>
      </c>
      <c r="H615" t="s">
        <v>1580</v>
      </c>
      <c r="I615" t="s">
        <v>1581</v>
      </c>
      <c r="J615" t="s">
        <v>387</v>
      </c>
      <c r="M615" s="90" t="str">
        <f t="shared" si="27"/>
        <v>View on Google Map</v>
      </c>
    </row>
    <row r="616" spans="1:13" ht="12.75">
      <c r="A616">
        <v>929</v>
      </c>
      <c r="B616" t="s">
        <v>1582</v>
      </c>
      <c r="C616" t="str">
        <f t="shared" si="28"/>
        <v>Arctic LTER Site number 929</v>
      </c>
      <c r="F616">
        <v>750</v>
      </c>
      <c r="G616" t="s">
        <v>362</v>
      </c>
      <c r="H616" t="s">
        <v>1583</v>
      </c>
      <c r="I616" t="s">
        <v>1584</v>
      </c>
      <c r="J616" t="s">
        <v>387</v>
      </c>
      <c r="M616" s="90" t="str">
        <f t="shared" si="27"/>
        <v>View on Google Map</v>
      </c>
    </row>
    <row r="617" spans="1:13" ht="12.75">
      <c r="A617">
        <v>930</v>
      </c>
      <c r="B617" t="s">
        <v>1585</v>
      </c>
      <c r="C617" t="str">
        <f t="shared" si="28"/>
        <v>Arctic LTER Site number 930</v>
      </c>
      <c r="F617">
        <v>750</v>
      </c>
      <c r="G617" t="s">
        <v>362</v>
      </c>
      <c r="H617" t="s">
        <v>1586</v>
      </c>
      <c r="I617" t="s">
        <v>1587</v>
      </c>
      <c r="J617" t="s">
        <v>387</v>
      </c>
      <c r="M617" s="90" t="str">
        <f t="shared" si="27"/>
        <v>View on Google Map</v>
      </c>
    </row>
    <row r="618" spans="1:13" ht="12.75">
      <c r="A618">
        <v>931</v>
      </c>
      <c r="B618" t="s">
        <v>1588</v>
      </c>
      <c r="C618" t="str">
        <f t="shared" si="28"/>
        <v>Arctic LTER Site number 931</v>
      </c>
      <c r="F618">
        <v>750</v>
      </c>
      <c r="G618" t="s">
        <v>362</v>
      </c>
      <c r="H618" t="s">
        <v>1589</v>
      </c>
      <c r="I618" t="s">
        <v>1590</v>
      </c>
      <c r="J618" t="s">
        <v>387</v>
      </c>
      <c r="M618" s="90" t="str">
        <f t="shared" si="27"/>
        <v>View on Google Map</v>
      </c>
    </row>
    <row r="619" spans="1:13" ht="12.75">
      <c r="A619">
        <v>370</v>
      </c>
      <c r="B619" t="s">
        <v>1591</v>
      </c>
      <c r="C619" t="str">
        <f t="shared" si="28"/>
        <v>Arctic LTER Site number 370</v>
      </c>
      <c r="G619" t="s">
        <v>372</v>
      </c>
      <c r="J619" t="s">
        <v>387</v>
      </c>
      <c r="L619" t="s">
        <v>1592</v>
      </c>
      <c r="M619" s="90" t="str">
        <f t="shared" si="27"/>
        <v>View on Google Map</v>
      </c>
    </row>
    <row r="620" spans="1:13" ht="12.75">
      <c r="A620">
        <v>371</v>
      </c>
      <c r="B620" t="s">
        <v>1593</v>
      </c>
      <c r="C620" t="str">
        <f t="shared" si="28"/>
        <v>Arctic LTER Site number 371</v>
      </c>
      <c r="G620" t="s">
        <v>372</v>
      </c>
      <c r="J620" t="s">
        <v>387</v>
      </c>
      <c r="L620" t="s">
        <v>1592</v>
      </c>
      <c r="M620" s="90" t="str">
        <f t="shared" si="27"/>
        <v>View on Google Map</v>
      </c>
    </row>
    <row r="621" spans="1:13" ht="12.75">
      <c r="A621">
        <v>372</v>
      </c>
      <c r="B621" t="s">
        <v>1594</v>
      </c>
      <c r="C621" t="str">
        <f t="shared" si="28"/>
        <v>Arctic LTER Site number 372</v>
      </c>
      <c r="G621" t="s">
        <v>372</v>
      </c>
      <c r="J621" t="s">
        <v>387</v>
      </c>
      <c r="L621" t="s">
        <v>1592</v>
      </c>
      <c r="M621" s="90" t="str">
        <f t="shared" si="27"/>
        <v>View on Google Map</v>
      </c>
    </row>
    <row r="622" spans="1:13" ht="12.75">
      <c r="A622">
        <v>373</v>
      </c>
      <c r="B622" t="s">
        <v>1595</v>
      </c>
      <c r="C622" t="str">
        <f t="shared" si="28"/>
        <v>Arctic LTER Site number 373</v>
      </c>
      <c r="G622" t="s">
        <v>372</v>
      </c>
      <c r="J622" t="s">
        <v>387</v>
      </c>
      <c r="L622" t="s">
        <v>1592</v>
      </c>
      <c r="M622" s="90" t="str">
        <f t="shared" si="27"/>
        <v>View on Google Map</v>
      </c>
    </row>
    <row r="623" spans="1:13" ht="12.75">
      <c r="A623">
        <v>374</v>
      </c>
      <c r="B623" t="s">
        <v>1596</v>
      </c>
      <c r="C623" t="str">
        <f t="shared" si="28"/>
        <v>Arctic LTER Site number 374</v>
      </c>
      <c r="G623" t="s">
        <v>372</v>
      </c>
      <c r="J623" t="s">
        <v>387</v>
      </c>
      <c r="L623" t="s">
        <v>1592</v>
      </c>
      <c r="M623" s="90" t="str">
        <f t="shared" si="27"/>
        <v>View on Google Map</v>
      </c>
    </row>
    <row r="624" spans="1:13" ht="12.75">
      <c r="A624">
        <v>375</v>
      </c>
      <c r="B624" t="s">
        <v>1597</v>
      </c>
      <c r="C624" t="str">
        <f t="shared" si="28"/>
        <v>Arctic LTER Site number 375</v>
      </c>
      <c r="G624" t="s">
        <v>372</v>
      </c>
      <c r="J624" t="s">
        <v>387</v>
      </c>
      <c r="L624" t="s">
        <v>1592</v>
      </c>
      <c r="M624" s="90" t="str">
        <f t="shared" si="27"/>
        <v>View on Google Map</v>
      </c>
    </row>
    <row r="625" spans="1:13" ht="12.75">
      <c r="A625">
        <v>376</v>
      </c>
      <c r="B625" t="s">
        <v>1598</v>
      </c>
      <c r="C625" t="str">
        <f t="shared" si="28"/>
        <v>Arctic LTER Site number 376</v>
      </c>
      <c r="G625" t="s">
        <v>372</v>
      </c>
      <c r="J625" t="s">
        <v>387</v>
      </c>
      <c r="L625" t="s">
        <v>1592</v>
      </c>
      <c r="M625" s="90" t="str">
        <f t="shared" si="27"/>
        <v>View on Google Map</v>
      </c>
    </row>
    <row r="626" spans="1:13" ht="12.75">
      <c r="A626">
        <v>377</v>
      </c>
      <c r="B626" t="s">
        <v>1599</v>
      </c>
      <c r="C626" t="str">
        <f t="shared" si="28"/>
        <v>Arctic LTER Site number 377</v>
      </c>
      <c r="G626" t="s">
        <v>372</v>
      </c>
      <c r="J626" t="s">
        <v>387</v>
      </c>
      <c r="L626" t="s">
        <v>1592</v>
      </c>
      <c r="M626" s="90" t="str">
        <f t="shared" si="27"/>
        <v>View on Google Map</v>
      </c>
    </row>
    <row r="627" spans="1:13" ht="12.75">
      <c r="A627">
        <v>378</v>
      </c>
      <c r="B627" t="s">
        <v>1600</v>
      </c>
      <c r="C627" t="str">
        <f t="shared" si="28"/>
        <v>Arctic LTER Site number 378</v>
      </c>
      <c r="G627" t="s">
        <v>372</v>
      </c>
      <c r="J627" t="s">
        <v>387</v>
      </c>
      <c r="L627" t="s">
        <v>1592</v>
      </c>
      <c r="M627" s="90" t="str">
        <f t="shared" si="27"/>
        <v>View on Google Map</v>
      </c>
    </row>
    <row r="628" spans="1:13" ht="12.75">
      <c r="A628">
        <v>379</v>
      </c>
      <c r="B628" t="s">
        <v>1601</v>
      </c>
      <c r="C628" t="str">
        <f t="shared" si="28"/>
        <v>Arctic LTER Site number 379</v>
      </c>
      <c r="G628" t="s">
        <v>372</v>
      </c>
      <c r="J628" t="s">
        <v>387</v>
      </c>
      <c r="L628" t="s">
        <v>1592</v>
      </c>
      <c r="M628" s="90" t="str">
        <f t="shared" si="27"/>
        <v>View on Google Map</v>
      </c>
    </row>
    <row r="629" spans="1:13" ht="12.75">
      <c r="A629">
        <v>458</v>
      </c>
      <c r="B629" t="s">
        <v>1602</v>
      </c>
      <c r="C629" t="str">
        <f t="shared" si="28"/>
        <v>Arctic LTER Site number 458</v>
      </c>
      <c r="D629">
        <v>68.98633</v>
      </c>
      <c r="E629">
        <v>-149.89803</v>
      </c>
      <c r="F629">
        <v>419</v>
      </c>
      <c r="G629" t="s">
        <v>372</v>
      </c>
      <c r="J629" t="s">
        <v>373</v>
      </c>
      <c r="M629" s="90" t="str">
        <f t="shared" si="27"/>
        <v>View on Google Map</v>
      </c>
    </row>
    <row r="630" spans="1:13" ht="12.75">
      <c r="A630">
        <v>459</v>
      </c>
      <c r="B630" t="s">
        <v>1603</v>
      </c>
      <c r="C630" t="str">
        <f t="shared" si="28"/>
        <v>Arctic LTER Site number 459</v>
      </c>
      <c r="D630">
        <v>68.98353</v>
      </c>
      <c r="E630">
        <v>-149.89436</v>
      </c>
      <c r="F630">
        <v>408</v>
      </c>
      <c r="G630" t="s">
        <v>372</v>
      </c>
      <c r="J630" t="s">
        <v>373</v>
      </c>
      <c r="M630" s="90" t="str">
        <f t="shared" si="27"/>
        <v>View on Google Map</v>
      </c>
    </row>
    <row r="631" spans="1:13" ht="12.75">
      <c r="A631">
        <v>460</v>
      </c>
      <c r="B631" t="s">
        <v>1604</v>
      </c>
      <c r="C631" t="str">
        <f t="shared" si="28"/>
        <v>Arctic LTER Site number 460</v>
      </c>
      <c r="D631">
        <v>68.97871</v>
      </c>
      <c r="E631">
        <v>-149.89182</v>
      </c>
      <c r="F631">
        <v>394</v>
      </c>
      <c r="G631" t="s">
        <v>372</v>
      </c>
      <c r="J631" t="s">
        <v>373</v>
      </c>
      <c r="M631" s="90" t="str">
        <f t="shared" si="27"/>
        <v>View on Google Map</v>
      </c>
    </row>
    <row r="632" spans="1:13" ht="12.75">
      <c r="A632">
        <v>461</v>
      </c>
      <c r="B632" t="s">
        <v>1605</v>
      </c>
      <c r="C632" t="str">
        <f t="shared" si="28"/>
        <v>Arctic LTER Site number 461</v>
      </c>
      <c r="D632">
        <v>68.86175</v>
      </c>
      <c r="E632">
        <v>-149.03908</v>
      </c>
      <c r="F632">
        <v>651</v>
      </c>
      <c r="G632" t="s">
        <v>372</v>
      </c>
      <c r="J632" t="s">
        <v>373</v>
      </c>
      <c r="M632" s="90" t="str">
        <f t="shared" si="27"/>
        <v>View on Google Map</v>
      </c>
    </row>
    <row r="633" spans="1:13" ht="12.75">
      <c r="A633">
        <v>462</v>
      </c>
      <c r="B633" t="s">
        <v>1606</v>
      </c>
      <c r="C633" t="str">
        <f t="shared" si="28"/>
        <v>Arctic LTER Site number 462</v>
      </c>
      <c r="D633">
        <v>68.86755</v>
      </c>
      <c r="E633">
        <v>-149.03557</v>
      </c>
      <c r="F633">
        <v>638</v>
      </c>
      <c r="G633" t="s">
        <v>372</v>
      </c>
      <c r="J633" t="s">
        <v>373</v>
      </c>
      <c r="M633" s="90" t="str">
        <f t="shared" si="27"/>
        <v>View on Google Map</v>
      </c>
    </row>
    <row r="634" spans="1:13" ht="12.75">
      <c r="A634" s="91">
        <v>463</v>
      </c>
      <c r="B634" s="91" t="s">
        <v>1607</v>
      </c>
      <c r="C634" t="str">
        <f t="shared" si="28"/>
        <v>Arctic LTER Site number 463</v>
      </c>
      <c r="D634" s="91">
        <v>68.87315</v>
      </c>
      <c r="E634" s="91">
        <v>-149.04128</v>
      </c>
      <c r="F634" s="91">
        <v>637</v>
      </c>
      <c r="G634" s="91" t="s">
        <v>372</v>
      </c>
      <c r="H634" s="91" t="s">
        <v>361</v>
      </c>
      <c r="I634" s="91" t="s">
        <v>361</v>
      </c>
      <c r="J634" s="91" t="s">
        <v>373</v>
      </c>
      <c r="K634" s="91" t="s">
        <v>361</v>
      </c>
      <c r="L634" s="91" t="s">
        <v>361</v>
      </c>
      <c r="M634" s="90" t="str">
        <f t="shared" si="27"/>
        <v>View on Google Map</v>
      </c>
    </row>
    <row r="635" spans="1:13" ht="12.75">
      <c r="A635">
        <v>129</v>
      </c>
      <c r="B635" t="s">
        <v>1608</v>
      </c>
      <c r="C635" t="s">
        <v>1447</v>
      </c>
      <c r="D635">
        <v>69.96666666666667</v>
      </c>
      <c r="E635">
        <v>-148.733333333333</v>
      </c>
      <c r="F635">
        <v>57</v>
      </c>
      <c r="G635" t="s">
        <v>372</v>
      </c>
      <c r="H635" t="s">
        <v>1609</v>
      </c>
      <c r="J635" t="s">
        <v>387</v>
      </c>
      <c r="L635" t="s">
        <v>388</v>
      </c>
      <c r="M635" s="90" t="str">
        <f t="shared" si="27"/>
        <v>View on Google Map</v>
      </c>
    </row>
    <row r="636" spans="1:13" ht="12" customHeight="1">
      <c r="A636">
        <v>17</v>
      </c>
      <c r="B636" t="s">
        <v>1610</v>
      </c>
      <c r="C636" t="s">
        <v>1611</v>
      </c>
      <c r="G636" t="s">
        <v>386</v>
      </c>
      <c r="J636" t="s">
        <v>387</v>
      </c>
      <c r="M636" s="90" t="str">
        <f t="shared" si="27"/>
        <v>View on Google Map</v>
      </c>
    </row>
    <row r="637" spans="2:8" ht="12.75">
      <c r="B637" t="s">
        <v>1612</v>
      </c>
      <c r="C637" t="s">
        <v>1613</v>
      </c>
      <c r="D637">
        <v>68.757683</v>
      </c>
      <c r="E637">
        <v>-148.840269312</v>
      </c>
      <c r="H637" t="s">
        <v>1614</v>
      </c>
    </row>
    <row r="638" spans="2:5" ht="12.75">
      <c r="B638" t="s">
        <v>1615</v>
      </c>
      <c r="C638" t="s">
        <v>1616</v>
      </c>
      <c r="D638">
        <v>68.758895269</v>
      </c>
      <c r="E638">
        <v>-148.842775011</v>
      </c>
    </row>
    <row r="639" spans="2:8" ht="12.75">
      <c r="B639" t="s">
        <v>1617</v>
      </c>
      <c r="C639" t="s">
        <v>1618</v>
      </c>
      <c r="D639">
        <v>68.759077738</v>
      </c>
      <c r="E639">
        <v>-148.839591984</v>
      </c>
      <c r="H639" t="s">
        <v>1619</v>
      </c>
    </row>
    <row r="640" spans="2:8" ht="12.75">
      <c r="B640" t="s">
        <v>1620</v>
      </c>
      <c r="C640" t="s">
        <v>1621</v>
      </c>
      <c r="D640">
        <v>68.759637347</v>
      </c>
      <c r="E640">
        <v>-148.840913561</v>
      </c>
      <c r="H640" t="s">
        <v>1622</v>
      </c>
    </row>
    <row r="641" spans="2:9" ht="12.75">
      <c r="B641" t="s">
        <v>1623</v>
      </c>
      <c r="C641" t="s">
        <v>1624</v>
      </c>
      <c r="D641">
        <v>68.760771101</v>
      </c>
      <c r="E641">
        <v>-148.839586536</v>
      </c>
      <c r="H641" t="s">
        <v>1625</v>
      </c>
      <c r="I641" t="s">
        <v>1626</v>
      </c>
    </row>
    <row r="642" spans="2:5" ht="12.75">
      <c r="B642" t="s">
        <v>1627</v>
      </c>
      <c r="C642" t="s">
        <v>1628</v>
      </c>
      <c r="D642">
        <v>68.764573075</v>
      </c>
      <c r="E642">
        <v>-148.832566904</v>
      </c>
    </row>
    <row r="643" spans="1:13" ht="12.75">
      <c r="A643">
        <v>530</v>
      </c>
      <c r="B643" t="s">
        <v>1629</v>
      </c>
      <c r="C643" t="s">
        <v>767</v>
      </c>
      <c r="D643">
        <v>68.674332</v>
      </c>
      <c r="E643">
        <v>-149.616944</v>
      </c>
      <c r="F643">
        <v>701</v>
      </c>
      <c r="G643" t="s">
        <v>372</v>
      </c>
      <c r="J643" t="s">
        <v>373</v>
      </c>
      <c r="L643" t="s">
        <v>768</v>
      </c>
      <c r="M643" s="90" t="str">
        <f t="shared" si="27"/>
        <v>View on Google Map</v>
      </c>
    </row>
    <row r="644" spans="1:13" ht="12.75">
      <c r="A644">
        <v>496</v>
      </c>
      <c r="B644" t="s">
        <v>1630</v>
      </c>
      <c r="C644" t="str">
        <f>"Arctic LTER Site number "&amp;A644</f>
        <v>Arctic LTER Site number 496</v>
      </c>
      <c r="D644">
        <v>68.67415</v>
      </c>
      <c r="E644">
        <v>-149.618103</v>
      </c>
      <c r="F644">
        <v>701</v>
      </c>
      <c r="G644" t="s">
        <v>386</v>
      </c>
      <c r="H644" t="s">
        <v>1631</v>
      </c>
      <c r="J644" t="s">
        <v>1289</v>
      </c>
      <c r="L644" t="s">
        <v>768</v>
      </c>
      <c r="M644" s="90" t="str">
        <f t="shared" si="27"/>
        <v>View on Google Map</v>
      </c>
    </row>
  </sheetData>
  <sheetProtection/>
  <autoFilter ref="A2:N644">
    <sortState ref="A3:N644">
      <sortCondition sortBy="value" ref="B3:B644"/>
    </sortState>
  </autoFilter>
  <conditionalFormatting sqref="B2">
    <cfRule type="cellIs" priority="1" dxfId="15" operator="equal" stopIfTrue="1">
      <formula>"NOT ASSIGNED:"</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James Laundre</cp:lastModifiedBy>
  <dcterms:created xsi:type="dcterms:W3CDTF">2005-12-15T17:53:17Z</dcterms:created>
  <dcterms:modified xsi:type="dcterms:W3CDTF">2015-10-15T13:51:32Z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