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70" yWindow="300" windowWidth="19710" windowHeight="14130" activeTab="0"/>
  </bookViews>
  <sheets>
    <sheet name="Metadata" sheetId="1" r:id="rId1"/>
    <sheet name="Data" sheetId="2" r:id="rId2"/>
    <sheet name="Sites(Do NOT Edit)" sheetId="3" r:id="rId3"/>
  </sheets>
  <definedNames>
    <definedName name="_xlnm._FilterDatabase" localSheetId="2" hidden="1">'Sites(Do NOT Edit)'!$A$2:$N$645</definedName>
    <definedName name="ABSTRACT">'Metadata'!$A$6</definedName>
    <definedName name="Address_line_2">'Metadata'!$A$22</definedName>
    <definedName name="Address_line_3">'Metadata'!$A$23</definedName>
    <definedName name="Availability_Status">'Metadata'!$A$37</definedName>
    <definedName name="Beginning_Date">'Metadata'!$A$33</definedName>
    <definedName name="City">'Metadata'!$A$24</definedName>
    <definedName name="Code_Information">'Metadata'!$F$140</definedName>
    <definedName name="Country">'Metadata'!$A$27</definedName>
    <definedName name="DATA_FILE_INFORMATION">'Metadata'!$A$30</definedName>
    <definedName name="Data_File_Name">'Metadata'!$A$32</definedName>
    <definedName name="Data_File_URL">'Metadata'!$A$31</definedName>
    <definedName name="Data_Type">'Metadata'!$C$140</definedName>
    <definedName name="DATASET_ID">'Metadata'!$A$14</definedName>
    <definedName name="DATASET_TITLE">'Metadata'!$A$5</definedName>
    <definedName name="DateTime_Format">'Metadata'!$E$140</definedName>
    <definedName name="Distribution_URL_for_file">'Metadata'!$A$4</definedName>
    <definedName name="East_Bounding_Coordinate">'Metadata'!$A$49</definedName>
    <definedName name="Elevation">'Metadata'!$A$55</definedName>
    <definedName name="Email">'Metadata'!$A$18</definedName>
    <definedName name="End_Date">'Metadata'!$A$34</definedName>
    <definedName name="First_Name">'Metadata'!$A$19</definedName>
    <definedName name="Geographic_Description">'Metadata'!$A$46</definedName>
    <definedName name="INVESTIGATOR_INFORMATION">'Metadata'!$A$16</definedName>
    <definedName name="KEYWORD_INFORMATION">'Metadata'!$A$61</definedName>
    <definedName name="KEYWORDS">'Metadata'!$A$62</definedName>
    <definedName name="Last_Name">'Metadata'!$A$20</definedName>
    <definedName name="Latitude">'Metadata'!$A$53</definedName>
    <definedName name="Link_to_Google_Map">'Metadata'!$A$56</definedName>
    <definedName name="Location_Bounding_Box">'Metadata'!$A$47</definedName>
    <definedName name="Location_Name">'Metadata'!$A$45</definedName>
    <definedName name="Log_of_Changes">'Metadata'!$A$40</definedName>
    <definedName name="Longitude">'Metadata'!$A$54</definedName>
    <definedName name="LTER_Sites_number">'Sites(Do NOT Edit)'!$A$2:$A$645</definedName>
    <definedName name="Maintenance_Description">'Metadata'!$A$39</definedName>
    <definedName name="Metacat_Package_ID">'Metadata'!$A$2</definedName>
    <definedName name="METHODS">'Metadata'!$A$65</definedName>
    <definedName name="Missing_Value_Code">'Metadata'!$G$140</definedName>
    <definedName name="North_Bounding_Coordinate">'Metadata'!$A$50</definedName>
    <definedName name="Number_of_Data_Records">'Metadata'!$A$35</definedName>
    <definedName name="OR">'Metadata'!$A$131</definedName>
    <definedName name="OR_if_single_point_location">'Metadata'!$A$52</definedName>
    <definedName name="Organisms_studied">'Metadata'!$A$59</definedName>
    <definedName name="Organization">'Metadata'!$A$21</definedName>
    <definedName name="Other_Files_to_Reference">'Metadata'!$A$36</definedName>
    <definedName name="Protocol_Document">'Metadata'!$A$132</definedName>
    <definedName name="Protocol_Title">'Metadata'!$A$129</definedName>
    <definedName name="Quality_Control_Information">'Metadata'!$A$38</definedName>
    <definedName name="RESEARCH_LOCATION">'Metadata'!$A$44</definedName>
    <definedName name="Role">'Metadata'!$A$17</definedName>
    <definedName name="Sampling_and_or_Lab_Protocols">'Metadata'!$A$128</definedName>
    <definedName name="Site_name">'Sites(Do NOT Edit)'!$B$3:$B$645</definedName>
    <definedName name="Site_name_list">'Sites(Do NOT Edit)'!$B$2:$B$645</definedName>
    <definedName name="Sites">'Sites(Do NOT Edit)'!$A$3:$M$645</definedName>
    <definedName name="South_Bounding_Coordinate">'Metadata'!$A$51</definedName>
    <definedName name="State">'Metadata'!$A$25</definedName>
    <definedName name="TAXONOMIC_COVERAGE">'Metadata'!$A$58</definedName>
    <definedName name="Units">'Metadata'!$D$140</definedName>
    <definedName name="URL_of_online_Protocol">'Metadata'!$A$130</definedName>
    <definedName name="Variable_Description">'Metadata'!$B$140</definedName>
    <definedName name="VARIABLE_DESCRIPTIONS">'Metadata'!$A$139</definedName>
    <definedName name="Variable_Name">'Metadata'!$A$140</definedName>
    <definedName name="West_Bounding_Coordinate">'Metadata'!$A$48</definedName>
    <definedName name="Year_Released_to_Public">'Metadata'!$A$3</definedName>
    <definedName name="Zip_Code">'Metadata'!$A$26</definedName>
  </definedNames>
  <calcPr fullCalcOnLoad="1"/>
</workbook>
</file>

<file path=xl/comments1.xml><?xml version="1.0" encoding="utf-8"?>
<comments xmlns="http://schemas.openxmlformats.org/spreadsheetml/2006/main">
  <authors>
    <author>James Laundre</author>
    <author>powell</author>
    <author>J Laundre</author>
    <author>Jim Laundre</author>
    <author>jiml</author>
    <author>ruggem</author>
    <author>Field Description</author>
    <author> Jim Laundre</author>
  </authors>
  <commentList>
    <comment ref="A32" authorId="0">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0">
      <text>
        <r>
          <rPr>
            <b/>
            <sz val="8"/>
            <rFont val="Tahoma"/>
            <family val="2"/>
          </rPr>
          <t xml:space="preserve"> The date that data collection began for the dataset.</t>
        </r>
      </text>
    </comment>
    <comment ref="A45" authorId="0">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65"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39" authorId="0">
      <text>
        <r>
          <rPr>
            <b/>
            <sz val="8"/>
            <rFont val="Tahoma"/>
            <family val="2"/>
          </rPr>
          <t>This section describes the variables in the data set. Please be as complete as necessary.</t>
        </r>
      </text>
    </comment>
    <comment ref="A16" authorId="0">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0">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37" authorId="0">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5" authorId="1">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8" authorId="1">
      <text>
        <r>
          <rPr>
            <sz val="8"/>
            <rFont val="Tahoma"/>
            <family val="2"/>
          </rPr>
          <t xml:space="preserve">A description of the Quality Control procedures that relate to the dataset. </t>
        </r>
      </text>
    </comment>
    <comment ref="A39" authorId="1">
      <text>
        <r>
          <rPr>
            <sz val="8"/>
            <rFont val="Tahoma"/>
            <family val="2"/>
          </rPr>
          <t xml:space="preserve">A description of the maintenance of this data resource. 
This includes information about the frequency of update, 
and whether there is ongoing data collection. </t>
        </r>
      </text>
    </comment>
    <comment ref="A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A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A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34" authorId="2">
      <text>
        <r>
          <rPr>
            <b/>
            <sz val="8"/>
            <rFont val="Tahoma"/>
            <family val="2"/>
          </rPr>
          <t>The ending date of data collection.</t>
        </r>
        <r>
          <rPr>
            <sz val="8"/>
            <rFont val="Tahoma"/>
            <family val="2"/>
          </rPr>
          <t xml:space="preserve">
</t>
        </r>
      </text>
    </comment>
    <comment ref="A40" authorId="2">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62"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 authorId="2">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A14" authorId="2">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2" authorId="2">
      <text>
        <r>
          <rPr>
            <sz val="8"/>
            <rFont val="Tahoma"/>
            <family val="2"/>
          </rPr>
          <t>A unique number assigned by the Information Manager 
for use with  Metacat server.  You DO NOT need to enter anything.</t>
        </r>
      </text>
    </comment>
    <comment ref="A36" authorId="2">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59" authorId="3">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29" authorId="3">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3" authorId="2">
      <text>
        <r>
          <rPr>
            <sz val="8"/>
            <rFont val="Tahoma"/>
            <family val="2"/>
          </rPr>
          <t>Year of public release of the data. Filled out by the Information Manager.
  You DO NOT need to enter anything.</t>
        </r>
      </text>
    </comment>
    <comment ref="A130" authorId="2">
      <text>
        <r>
          <rPr>
            <b/>
            <sz val="8"/>
            <rFont val="Tahoma"/>
            <family val="2"/>
          </rPr>
          <t>List the URL to an online protocol document.</t>
        </r>
      </text>
    </comment>
    <comment ref="A132" authorId="2">
      <text>
        <r>
          <rPr>
            <b/>
            <sz val="8"/>
            <rFont val="Tahoma"/>
            <family val="2"/>
          </rPr>
          <t>Describe the protocol used. Be as complete as possible.  Include any references and deviations used from references.</t>
        </r>
      </text>
    </comment>
    <comment ref="A4" authorId="4">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1" authorId="4">
      <text>
        <r>
          <rPr>
            <b/>
            <sz val="8"/>
            <rFont val="Tahoma"/>
            <family val="2"/>
          </rPr>
          <t>The URL for the data file that this metadata describes.  This will be fill in by the Information Manager.  You Do NOT need to fill in.</t>
        </r>
      </text>
    </comment>
    <comment ref="A140" authorId="0">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40" authorId="0">
      <text>
        <r>
          <rPr>
            <b/>
            <sz val="8"/>
            <rFont val="Tahoma"/>
            <family val="2"/>
          </rPr>
          <t>Variable Description is an explanation of what the Variable represents. 
Include details about the units, e.g. microgram of NH4-N per gram of oven dried soil.</t>
        </r>
      </text>
    </comment>
    <comment ref="D140" authorId="1">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40" authorId="5">
      <text>
        <r>
          <rPr>
            <b/>
            <sz val="8"/>
            <rFont val="Tahoma"/>
            <family val="2"/>
          </rPr>
          <t xml:space="preserve">Date Time format field: </t>
        </r>
        <r>
          <rPr>
            <sz val="8"/>
            <rFont val="Tahoma"/>
            <family val="2"/>
          </rPr>
          <t>Enter the datetime format 
(ex. DDMMMYYYY for 12Mar2002) for variables that are dates and or time.</t>
        </r>
      </text>
    </comment>
    <comment ref="F140" authorId="6">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G140" authorId="2">
      <text>
        <r>
          <rPr>
            <b/>
            <sz val="8"/>
            <rFont val="Tahoma"/>
            <family val="2"/>
          </rPr>
          <t>Indicate the code used for missing valuesused code=reason for missing , e.g. or -99999=not measured
If more then one code separate the codes with a | bar,e.g.  -9999=missing  | -7777=not measured</t>
        </r>
      </text>
    </comment>
    <comment ref="A5" authorId="2">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B5" authorId="2">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B7" authorId="7">
      <text>
        <r>
          <rPr>
            <b/>
            <sz val="8"/>
            <rFont val="Tahoma"/>
            <family val="2"/>
          </rPr>
          <t xml:space="preserve"> Enter a short, accurate explanation of the dataset in the box below. Be informative since it is used as the description in the web page index. </t>
        </r>
      </text>
    </comment>
    <comment ref="B62"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59" authorId="3">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48" authorId="1">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49" authorId="1">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1" authorId="1">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3" authorId="1">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4" authorId="1">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32" authorId="0">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3" authorId="0">
      <text>
        <r>
          <rPr>
            <b/>
            <sz val="8"/>
            <rFont val="Tahoma"/>
            <family val="2"/>
          </rPr>
          <t xml:space="preserve"> The date that data collection began for the dataset.</t>
        </r>
      </text>
    </comment>
    <comment ref="B34" authorId="2">
      <text>
        <r>
          <rPr>
            <b/>
            <sz val="8"/>
            <rFont val="Tahoma"/>
            <family val="2"/>
          </rPr>
          <t>The ending date of data collection.</t>
        </r>
        <r>
          <rPr>
            <sz val="8"/>
            <rFont val="Tahoma"/>
            <family val="2"/>
          </rPr>
          <t xml:space="preserve">
</t>
        </r>
      </text>
    </comment>
    <comment ref="B35" authorId="1">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7" authorId="0">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8" authorId="1">
      <text>
        <r>
          <rPr>
            <sz val="8"/>
            <rFont val="Tahoma"/>
            <family val="2"/>
          </rPr>
          <t xml:space="preserve">A description of the Quality Control procedures that relate to the dataset. </t>
        </r>
      </text>
    </comment>
    <comment ref="B39" authorId="1">
      <text>
        <r>
          <rPr>
            <sz val="8"/>
            <rFont val="Tahoma"/>
            <family val="2"/>
          </rPr>
          <t xml:space="preserve">A description of the maintenance of this data resource. 
This includes information about the frequency of update, 
and whether there is ongoing data collection. </t>
        </r>
      </text>
    </comment>
    <comment ref="B40" authorId="2">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C140" authorId="7">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C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0" authorId="1">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45" authorId="4">
      <text>
        <r>
          <rPr>
            <b/>
            <sz val="9"/>
            <rFont val="Tahoma"/>
            <family val="2"/>
          </rPr>
          <t xml:space="preserve">The name of the sampling location or site number (from the official ARC LTER site list) see the "ARC LTER sites" worksheet Or enter a new site here.
</t>
        </r>
      </text>
    </comment>
    <comment ref="B53" authorId="1">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4" authorId="1">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5" authorId="1">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6" authorId="4">
      <text>
        <r>
          <rPr>
            <b/>
            <sz val="9"/>
            <rFont val="Tahoma"/>
            <family val="2"/>
          </rPr>
          <t>This link is generated by a formula using the lat long.  It's a way oc checking the values entered.</t>
        </r>
      </text>
    </comment>
    <comment ref="A44" authorId="0">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6" authorId="1">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14" authorId="2">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36" authorId="2">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141" authorId="0">
      <text>
        <r>
          <rPr>
            <b/>
            <sz val="8"/>
            <rFont val="Tahoma"/>
            <family val="2"/>
          </rPr>
          <t>Variable Description is an explanation of what the Variable represents. 
Include details about the units, e.g. microgram of NH4-N per gram of oven dried soil.</t>
        </r>
      </text>
    </comment>
    <comment ref="C141" authorId="7">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D141" authorId="1">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41" authorId="5">
      <text>
        <r>
          <rPr>
            <b/>
            <sz val="8"/>
            <rFont val="Tahoma"/>
            <family val="2"/>
          </rPr>
          <t xml:space="preserve">Date Time format field: </t>
        </r>
        <r>
          <rPr>
            <sz val="8"/>
            <rFont val="Tahoma"/>
            <family val="2"/>
          </rPr>
          <t>Enter the datetime format 
(ex. DD-MMM-YY) for variables that are dates and or time.</t>
        </r>
      </text>
    </comment>
    <comment ref="F141" authorId="6">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G141" authorId="2">
      <text>
        <r>
          <rPr>
            <b/>
            <sz val="8"/>
            <rFont val="Tahoma"/>
            <family val="2"/>
          </rPr>
          <t>Indicate the code used for missing valuesused code=reason for missing , e.g. or -99999=not measured
If more then one code separate the codes with a | bar,e.g.  -9999=missing  | -7777=not measured</t>
        </r>
      </text>
    </comment>
    <comment ref="B142" authorId="0">
      <text>
        <r>
          <rPr>
            <b/>
            <sz val="8"/>
            <rFont val="Tahoma"/>
            <family val="2"/>
          </rPr>
          <t>Variable Description is an explanation of what the Variable represents. Include details about the units, e.g. microgram of NH4-N per gram of oven dried soil.</t>
        </r>
      </text>
    </comment>
    <comment ref="C142" authorId="7">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C150" authorId="7">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List>
</comments>
</file>

<file path=xl/comments3.xml><?xml version="1.0" encoding="utf-8"?>
<comments xmlns="http://schemas.openxmlformats.org/spreadsheetml/2006/main">
  <authors>
    <author>powell</author>
  </authors>
  <commentList>
    <comment ref="C579"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<sst xmlns="http://schemas.openxmlformats.org/spreadsheetml/2006/main" count="9137" uniqueCount="1701">
  <si>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</si>
  <si>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</si>
  <si>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</si>
  <si>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</si>
  <si>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</si>
  <si>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</si>
  <si>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</si>
  <si>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</si>
  <si>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</si>
  <si>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</si>
  <si>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</si>
  <si>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</si>
  <si>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</si>
  <si>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</si>
  <si>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</si>
  <si>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</si>
  <si>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</si>
  <si>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</si>
  <si>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</si>
  <si>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</si>
  <si>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</si>
  <si>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</si>
  <si>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</si>
  <si>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</si>
  <si>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</si>
  <si>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</si>
  <si>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</si>
  <si>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</si>
  <si>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</si>
  <si>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</si>
  <si>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</si>
  <si>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</si>
  <si>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</si>
  <si>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</si>
  <si>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</si>
  <si>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</si>
  <si>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</si>
  <si>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</si>
  <si>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</si>
  <si>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</si>
  <si>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</si>
  <si>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</si>
  <si>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</si>
  <si>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</si>
  <si>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</si>
  <si>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</si>
  <si>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</si>
  <si>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</si>
  <si>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</si>
  <si>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</si>
  <si>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</si>
  <si>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</si>
  <si>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</si>
  <si>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</si>
  <si>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</si>
  <si>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</si>
  <si>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</si>
  <si>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</si>
  <si>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</si>
  <si>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</si>
  <si>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</si>
  <si>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</si>
  <si>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</si>
  <si>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</si>
  <si>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</si>
  <si>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</si>
  <si>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</si>
  <si>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</si>
  <si>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</si>
  <si>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</si>
  <si>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</si>
  <si>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</si>
  <si>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</si>
  <si>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</si>
  <si>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</si>
  <si>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</si>
  <si>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</si>
  <si>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</si>
  <si>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</si>
  <si>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</si>
  <si>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</si>
  <si>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</si>
  <si>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</si>
  <si>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</si>
  <si>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</si>
  <si>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</si>
  <si>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</si>
  <si>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</si>
  <si>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</si>
  <si>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</si>
  <si>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</si>
  <si>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</si>
  <si>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</si>
  <si>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</si>
  <si>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</si>
  <si>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</si>
  <si>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</si>
  <si>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</si>
  <si>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</si>
  <si>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</si>
  <si>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</si>
  <si>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</si>
  <si>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</si>
  <si>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</si>
  <si>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</si>
  <si>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</si>
  <si>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</si>
  <si>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</si>
  <si>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</si>
  <si>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</si>
  <si>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</si>
  <si>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</si>
  <si>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</si>
  <si>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</si>
  <si>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</si>
  <si>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</si>
  <si>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</si>
  <si>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</si>
  <si>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</si>
  <si>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</si>
  <si>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</si>
  <si>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</si>
  <si>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</si>
  <si>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</si>
  <si>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</si>
  <si>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</si>
  <si>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</si>
  <si>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</si>
  <si>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</si>
  <si>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</si>
  <si>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</si>
  <si>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</si>
  <si>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</si>
  <si>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</si>
  <si>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</si>
  <si>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</si>
  <si>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</si>
  <si>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</si>
  <si>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</si>
  <si>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</si>
  <si>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</si>
  <si>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</si>
  <si>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</si>
  <si>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</si>
  <si>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</si>
  <si>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</si>
  <si>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</si>
  <si>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</si>
  <si>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 xml:space="preserve">Example:  Eriophorum; Betula nana; Carex aquatilis var. aquatilis; Carex atlantica ssp. atlantica </t>
  </si>
  <si>
    <t>Protocol Title</t>
  </si>
  <si>
    <t>amperePerMeterSquared</t>
  </si>
  <si>
    <t>becquerel</t>
  </si>
  <si>
    <t>becquerelPerGram</t>
  </si>
  <si>
    <t>becquerelPerMilligram</t>
  </si>
  <si>
    <t>becquerelPerMilliliter</t>
  </si>
  <si>
    <t>candela</t>
  </si>
  <si>
    <t>candelaPerMeterSquared</t>
  </si>
  <si>
    <t>centimeterCubedPerCentimeterCubed</t>
  </si>
  <si>
    <t>centimeterPerSecond</t>
  </si>
  <si>
    <t>centimeterSquared</t>
  </si>
  <si>
    <t>centimeterSquaredPerFourHundredthMeterSquared</t>
  </si>
  <si>
    <t>centimeterSquaredPerGram</t>
  </si>
  <si>
    <t>centimolePerKilogram</t>
  </si>
  <si>
    <t>disintegrationPerMinute</t>
  </si>
  <si>
    <t>gramPerCentimeterCubed</t>
  </si>
  <si>
    <t>gramPerCentimeterSquaredPerSecond</t>
  </si>
  <si>
    <t>gramPerFourHundredthMeterSquared</t>
  </si>
  <si>
    <t>gramPerGram</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</si>
  <si>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</si>
  <si>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</si>
  <si>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</si>
  <si>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</si>
  <si>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</si>
  <si>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</si>
  <si>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</si>
  <si>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</si>
  <si>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</si>
  <si>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</si>
  <si>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</si>
  <si>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</si>
  <si>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</si>
  <si>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</si>
  <si>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</si>
  <si>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</si>
  <si>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</si>
  <si>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</si>
  <si>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</si>
  <si>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</si>
  <si>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</si>
  <si>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</si>
  <si>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</si>
  <si>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</si>
  <si>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</si>
  <si>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</si>
  <si>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</si>
  <si>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</si>
  <si>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</si>
  <si>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</si>
  <si>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</si>
  <si>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</si>
  <si>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</si>
  <si>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</si>
  <si>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</si>
  <si>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</si>
  <si>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</si>
  <si>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</si>
  <si>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</si>
  <si>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</si>
  <si>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</si>
  <si>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</si>
  <si>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</si>
  <si>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</si>
  <si>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</si>
  <si>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</si>
  <si>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</si>
  <si>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</si>
  <si>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</si>
  <si>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</si>
  <si>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</si>
  <si>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</si>
  <si>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</si>
  <si>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</si>
  <si>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</si>
  <si>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</si>
  <si>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</si>
  <si>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</si>
  <si>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</si>
  <si>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</si>
  <si>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</si>
  <si>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</si>
  <si>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</si>
  <si>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</si>
  <si>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</si>
  <si>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</si>
  <si>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</si>
  <si>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</si>
  <si>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</si>
  <si>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</si>
  <si>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</si>
  <si>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</si>
  <si>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</si>
  <si>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</si>
  <si>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</si>
  <si>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</si>
  <si>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</si>
  <si>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</si>
  <si>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</si>
  <si>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</si>
  <si>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</si>
  <si>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</si>
  <si>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</si>
  <si>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</si>
  <si>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</si>
  <si>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</si>
  <si>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</si>
  <si>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</si>
  <si>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</si>
  <si>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</si>
  <si>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</si>
  <si>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</si>
  <si>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</si>
  <si>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</si>
  <si>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</si>
  <si>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</si>
  <si>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</si>
  <si>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</si>
  <si>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wattPerMeterSquared</t>
  </si>
  <si>
    <t>waveNumber</t>
  </si>
  <si>
    <t>weber</t>
  </si>
  <si>
    <t>Role</t>
  </si>
  <si>
    <t xml:space="preserve">Owner </t>
  </si>
  <si>
    <t xml:space="preserve">Data Manager </t>
  </si>
  <si>
    <t xml:space="preserve">Field Crew </t>
  </si>
  <si>
    <t xml:space="preserve">Lab Crew </t>
  </si>
  <si>
    <t xml:space="preserve">Associated Researcher </t>
  </si>
  <si>
    <t>Investigator 4</t>
  </si>
  <si>
    <t>Investigator 5</t>
  </si>
  <si>
    <t>Investigator 6</t>
  </si>
  <si>
    <t>Investigator 7</t>
  </si>
  <si>
    <t>Investigator 8</t>
  </si>
  <si>
    <t>Email</t>
  </si>
  <si>
    <t>Organization</t>
  </si>
  <si>
    <t>text</t>
  </si>
  <si>
    <t>Do Not Modify. These are the lists for the drop-downs.</t>
  </si>
  <si>
    <t>Data Type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</si>
  <si>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</si>
  <si>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</si>
  <si>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</si>
  <si>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</si>
  <si>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</si>
  <si>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</si>
  <si>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</si>
  <si>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</si>
  <si>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</si>
  <si>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</si>
  <si>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</si>
  <si>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
  </si>
  <si>
    <t>Stream</t>
  </si>
  <si>
    <t>Kup</t>
  </si>
  <si>
    <t>Atigun River West Fork</t>
  </si>
  <si>
    <t>Confluence with the main fork of the Atigun</t>
  </si>
  <si>
    <t>Lake and stream survey 1988</t>
  </si>
  <si>
    <t>Atigun River</t>
  </si>
  <si>
    <t>Confluence with the West Fork of the Atigun</t>
  </si>
  <si>
    <t>Roche Moutonnee</t>
  </si>
  <si>
    <t>At the Haul Road</t>
  </si>
  <si>
    <t>Mt. Roche</t>
  </si>
  <si>
    <t>Roche Moutanee</t>
  </si>
  <si>
    <t>Oksrukuyik Creek</t>
  </si>
  <si>
    <t>Ox</t>
  </si>
  <si>
    <t>Oxy</t>
  </si>
  <si>
    <t>Sagavanirktok River</t>
  </si>
  <si>
    <t>Sag R</t>
  </si>
  <si>
    <t>Sag</t>
  </si>
  <si>
    <t>Alexa Creek</t>
  </si>
  <si>
    <t>Happy Valley Stream</t>
  </si>
  <si>
    <t>Toolik River</t>
  </si>
  <si>
    <t>Hershey Creek</t>
  </si>
  <si>
    <t>Imnavait Creek</t>
  </si>
  <si>
    <t>IMN</t>
  </si>
  <si>
    <t>Imnaviat</t>
  </si>
  <si>
    <t>Ribdon River</t>
  </si>
  <si>
    <t>Toolik Inlet</t>
  </si>
  <si>
    <t>Toolik Inlet Stream</t>
  </si>
  <si>
    <t>IS19</t>
  </si>
  <si>
    <t>ISeries</t>
  </si>
  <si>
    <t>Toolik Outlet</t>
  </si>
  <si>
    <t>Toolik Outlet Stream</t>
  </si>
  <si>
    <t>I8 Outlet</t>
  </si>
  <si>
    <t>I8 Out</t>
  </si>
  <si>
    <t xml:space="preserve">Blueberry Creek </t>
  </si>
  <si>
    <t>Kuparuk Spring</t>
  </si>
  <si>
    <t>Wolf Creek</t>
  </si>
  <si>
    <t>Oksrukuyik Creek Tributary</t>
  </si>
  <si>
    <t>E 01 Outlet</t>
  </si>
  <si>
    <t>E1 Outlet</t>
  </si>
  <si>
    <t>E1-Out</t>
  </si>
  <si>
    <t>Kuparuk River Ice Field</t>
  </si>
  <si>
    <t>Kuparuk aufeis</t>
  </si>
  <si>
    <t>Section Creek</t>
  </si>
  <si>
    <t>Cobblestone Creek</t>
  </si>
  <si>
    <t>Toolik River Ice Field</t>
  </si>
  <si>
    <t>Toolik aufeis</t>
  </si>
  <si>
    <t>May Creek</t>
  </si>
  <si>
    <t>Echooka River</t>
  </si>
  <si>
    <t>Atigun tributary station 01</t>
  </si>
  <si>
    <t>Atigun trib sta 1</t>
  </si>
  <si>
    <t>Atigun tributary station 02</t>
  </si>
  <si>
    <t>Atigun trib sta 2</t>
  </si>
  <si>
    <t>Atigun tributary station 03</t>
  </si>
  <si>
    <t>Atigun trib sta 3</t>
  </si>
  <si>
    <t>Gates River Station 04</t>
  </si>
  <si>
    <t>Gates River Sta. 4</t>
  </si>
  <si>
    <t>Gates River Station 05</t>
  </si>
  <si>
    <t>Gates River Sta. 5</t>
  </si>
  <si>
    <t>Gates River Station 06</t>
  </si>
  <si>
    <t>Gates River Sta. 6</t>
  </si>
  <si>
    <t>Birthday Creek</t>
  </si>
  <si>
    <t>LTER_Shaver_Kling_Bowden_Giblin_Luecke</t>
  </si>
  <si>
    <t>Anaktuvuk Burn</t>
  </si>
  <si>
    <t>Itkillik Tributary-Burned</t>
  </si>
  <si>
    <t>Angie 1a</t>
  </si>
  <si>
    <t>Itkillik Tributary-Unburned</t>
  </si>
  <si>
    <t>Angie 2a</t>
  </si>
  <si>
    <t>North River</t>
  </si>
  <si>
    <t>North River Thermokarst</t>
  </si>
  <si>
    <t>Shrew River</t>
  </si>
  <si>
    <t>Shrew River North</t>
  </si>
  <si>
    <t>South River</t>
  </si>
  <si>
    <t>South Main</t>
  </si>
  <si>
    <t>South River Main</t>
  </si>
  <si>
    <t>South River Tributary</t>
  </si>
  <si>
    <t>South River Trib</t>
  </si>
  <si>
    <t>Valley of Thermokarst</t>
  </si>
  <si>
    <t>VTK</t>
  </si>
  <si>
    <t>Thermokarst sampling</t>
  </si>
  <si>
    <t>Valley of Thermokarst – Ref 1</t>
  </si>
  <si>
    <t>VTK1</t>
  </si>
  <si>
    <t>Valley of Thermokarst – Ref 2</t>
  </si>
  <si>
    <t>VTK2</t>
  </si>
  <si>
    <t>North River - mouth</t>
  </si>
  <si>
    <t>Test area 1 (Nanushuk River)</t>
  </si>
  <si>
    <t>Test area 2 (North R headwater)</t>
  </si>
  <si>
    <t>Toolik</t>
  </si>
  <si>
    <t>Toolik Lake Main Station</t>
  </si>
  <si>
    <t>Lake</t>
  </si>
  <si>
    <t>TM</t>
  </si>
  <si>
    <t>Tlk</t>
  </si>
  <si>
    <t>Toolik Lake Limno Corrals</t>
  </si>
  <si>
    <t>Experiments done in Limno Bay</t>
  </si>
  <si>
    <t>Toolik Limno Bay</t>
  </si>
  <si>
    <t>Western bay of Toolik where limno corral experiments were done in the 1980s</t>
  </si>
  <si>
    <t>TLB</t>
  </si>
  <si>
    <t>Toolik Bay</t>
  </si>
  <si>
    <t>N 01</t>
  </si>
  <si>
    <t>N1</t>
  </si>
  <si>
    <t>N1S and N1D for Shallow and Deep ends of the lake</t>
  </si>
  <si>
    <t>N 02</t>
  </si>
  <si>
    <t>N2</t>
  </si>
  <si>
    <t>N2F, N2C, N2 Reference, and N2 Treatment</t>
  </si>
  <si>
    <t>N 03</t>
  </si>
  <si>
    <t>N3</t>
  </si>
  <si>
    <t>S 05</t>
  </si>
  <si>
    <t>S5</t>
  </si>
  <si>
    <t>S 06</t>
  </si>
  <si>
    <t>S6</t>
  </si>
  <si>
    <t>NE 12</t>
  </si>
  <si>
    <t>Dog Bone Lake</t>
  </si>
  <si>
    <t>NE 14</t>
  </si>
  <si>
    <t>Lunker Lake</t>
  </si>
  <si>
    <t>Itigaknit Lake</t>
  </si>
  <si>
    <t>Has been called NE15, which is incorrect.  Delete this reference if you find it, and change to Itigaknit.</t>
  </si>
  <si>
    <t>I1</t>
  </si>
  <si>
    <t>I 1</t>
  </si>
  <si>
    <t>I-1</t>
  </si>
  <si>
    <t>Toolik Inlet Lakes</t>
  </si>
  <si>
    <t>I2</t>
  </si>
  <si>
    <t>I 2</t>
  </si>
  <si>
    <t>I-2</t>
  </si>
  <si>
    <t>I3</t>
  </si>
  <si>
    <t>I 3</t>
  </si>
  <si>
    <t>I-3</t>
  </si>
  <si>
    <t>I4</t>
  </si>
  <si>
    <t>I 4</t>
  </si>
  <si>
    <t>I-4</t>
  </si>
  <si>
    <t>I5</t>
  </si>
  <si>
    <t>I 5</t>
  </si>
  <si>
    <t>I-5</t>
  </si>
  <si>
    <t>I6</t>
  </si>
  <si>
    <t>I 6</t>
  </si>
  <si>
    <t>I-6</t>
  </si>
  <si>
    <t>I7</t>
  </si>
  <si>
    <t>I 7</t>
  </si>
  <si>
    <t>I-7</t>
  </si>
  <si>
    <t>I8</t>
  </si>
  <si>
    <t>I 8</t>
  </si>
  <si>
    <t>I-8</t>
  </si>
  <si>
    <t>I9</t>
  </si>
  <si>
    <t>I 9</t>
  </si>
  <si>
    <t>I-9</t>
  </si>
  <si>
    <t>I Swamp</t>
  </si>
  <si>
    <t>Swamp</t>
  </si>
  <si>
    <t>Galbraith Lake</t>
  </si>
  <si>
    <t>Lake and stream survey 1988 #04</t>
  </si>
  <si>
    <t>Island Lake</t>
  </si>
  <si>
    <t>Lake and stream survey 1988 #28</t>
  </si>
  <si>
    <t>Lake Anne</t>
  </si>
  <si>
    <t>Lake and stream survey 1988 #05</t>
  </si>
  <si>
    <t>Lake George</t>
  </si>
  <si>
    <t>Lake and stream survey 1988 #06</t>
  </si>
  <si>
    <t>Lake Charles</t>
  </si>
  <si>
    <t>Lake and stream survey 1988 #10</t>
  </si>
  <si>
    <t>Windy Lake</t>
  </si>
  <si>
    <t>South of Dead Horse</t>
  </si>
  <si>
    <t>Lake and stream survey 1988 #11</t>
  </si>
  <si>
    <t>Silhouette Lake</t>
  </si>
  <si>
    <t>Lake and stream survey 1988 #12</t>
  </si>
  <si>
    <t>Borrow Pit  1</t>
  </si>
  <si>
    <t>Lake and stream survey 1988 #14</t>
  </si>
  <si>
    <t>Borrow Pit  2</t>
  </si>
  <si>
    <t>Lake and stream survey 1988 #15</t>
  </si>
  <si>
    <t>Lake Maxine</t>
  </si>
  <si>
    <t>Lake and stream survey 1988 #16</t>
  </si>
  <si>
    <t>Lake Carolyn</t>
  </si>
  <si>
    <t>Lake and stream survey 1988 #17</t>
  </si>
  <si>
    <t>Lake Africa</t>
  </si>
  <si>
    <t>Lake and stream survey 1988 #18</t>
  </si>
  <si>
    <t>Sag C Pit</t>
  </si>
  <si>
    <t>Lake and stream survey 1988 #19</t>
  </si>
  <si>
    <t>Dune Pond</t>
  </si>
  <si>
    <t>Lake and stream survey 1988 #20</t>
  </si>
  <si>
    <t>Bern Lake</t>
  </si>
  <si>
    <t>Lake and stream survey 1988 #21</t>
  </si>
  <si>
    <t>Lake Colleen</t>
  </si>
  <si>
    <t>Lake and stream survey 1988 #22</t>
  </si>
  <si>
    <t>Colleen Lake</t>
  </si>
  <si>
    <t>Lake William</t>
  </si>
  <si>
    <t>Lake and stream survey 1988 #26</t>
  </si>
  <si>
    <t>William Lake</t>
  </si>
  <si>
    <t>Camp Pond</t>
  </si>
  <si>
    <t>Near old camp by the south end of the runway</t>
  </si>
  <si>
    <t>Lake and stream survey 1988 #27</t>
  </si>
  <si>
    <t>C Pond</t>
  </si>
  <si>
    <t>Green Cabin Lake</t>
  </si>
  <si>
    <t>Headwater Lake of the Kupurak River</t>
  </si>
  <si>
    <t>GTH#46</t>
  </si>
  <si>
    <t>GTH 046</t>
  </si>
  <si>
    <t>Elusive Lake</t>
  </si>
  <si>
    <t>On accomplishment Creek</t>
  </si>
  <si>
    <t>Dam Pond</t>
  </si>
  <si>
    <t>Behind kitchen at new camp, just north of main Toolik Inlet</t>
  </si>
  <si>
    <t>E 05</t>
  </si>
  <si>
    <t>Oil Spill Lake</t>
  </si>
  <si>
    <t>Oil</t>
  </si>
  <si>
    <t>E 01</t>
  </si>
  <si>
    <t>E 1</t>
  </si>
  <si>
    <t>E1</t>
  </si>
  <si>
    <t>NE 02</t>
  </si>
  <si>
    <t>NE2</t>
  </si>
  <si>
    <t>S 01</t>
  </si>
  <si>
    <t>S 02</t>
  </si>
  <si>
    <t>S 03</t>
  </si>
  <si>
    <t>S 04</t>
  </si>
  <si>
    <t>S 07</t>
  </si>
  <si>
    <t>S 08</t>
  </si>
  <si>
    <t>S 09</t>
  </si>
  <si>
    <t>S 10</t>
  </si>
  <si>
    <t>S 11</t>
  </si>
  <si>
    <t>S 12</t>
  </si>
  <si>
    <t>S 13</t>
  </si>
  <si>
    <t>Itkillik Lake</t>
  </si>
  <si>
    <t>Itkillik</t>
  </si>
  <si>
    <t>Campsite Lake</t>
  </si>
  <si>
    <t>Oil Can</t>
  </si>
  <si>
    <t>Gas Can</t>
  </si>
  <si>
    <t>O1</t>
  </si>
  <si>
    <t>These are lakes near Campsite Lake</t>
  </si>
  <si>
    <t>O 1</t>
  </si>
  <si>
    <t>O2</t>
  </si>
  <si>
    <t>O 2</t>
  </si>
  <si>
    <t>O3</t>
  </si>
  <si>
    <t>O 3</t>
  </si>
  <si>
    <t>Fog Lake 1</t>
  </si>
  <si>
    <t>Foggy Lake</t>
  </si>
  <si>
    <t>Fog 01</t>
  </si>
  <si>
    <t>Fog Lake 2</t>
  </si>
  <si>
    <t>Hanging Lake</t>
  </si>
  <si>
    <t>Fog 02</t>
  </si>
  <si>
    <t>Fog Lake 3</t>
  </si>
  <si>
    <t>Moose Lake</t>
  </si>
  <si>
    <t>Fog 03</t>
  </si>
  <si>
    <t>Fog Lake 4</t>
  </si>
  <si>
    <t>Fog 04</t>
  </si>
  <si>
    <t>F4</t>
  </si>
  <si>
    <t>Fog Lake 5</t>
  </si>
  <si>
    <t>Fog 05</t>
  </si>
  <si>
    <t>F5</t>
  </si>
  <si>
    <t>Sag 1</t>
  </si>
  <si>
    <t>Sag 2</t>
  </si>
  <si>
    <t>NE 9B</t>
  </si>
  <si>
    <t>NE9B</t>
  </si>
  <si>
    <t>bedrock lake</t>
  </si>
  <si>
    <t>I8 Headwater</t>
  </si>
  <si>
    <t>I8 HW</t>
  </si>
  <si>
    <t>IS1</t>
  </si>
  <si>
    <t>I2 Outlet</t>
  </si>
  <si>
    <t>I2 Out</t>
  </si>
  <si>
    <t>IS2</t>
  </si>
  <si>
    <t>I1 Outlet</t>
  </si>
  <si>
    <t>I1 Out</t>
  </si>
  <si>
    <t>IS3</t>
  </si>
  <si>
    <t>I1 into I3</t>
  </si>
  <si>
    <t>I1-I3</t>
  </si>
  <si>
    <t>IS4</t>
  </si>
  <si>
    <t>I2 into I3</t>
  </si>
  <si>
    <t>I2-I3</t>
  </si>
  <si>
    <t>IS5</t>
  </si>
  <si>
    <t>I3 Outlet</t>
  </si>
  <si>
    <t>I3 Out</t>
  </si>
  <si>
    <t>IS6</t>
  </si>
  <si>
    <t>I4 Outlet</t>
  </si>
  <si>
    <t>I4 Out</t>
  </si>
  <si>
    <t>IS7</t>
  </si>
  <si>
    <t>I4 into I5</t>
  </si>
  <si>
    <t>I4-I5</t>
  </si>
  <si>
    <t>IS8</t>
  </si>
  <si>
    <t>I5 Outlet</t>
  </si>
  <si>
    <t>I5 Out</t>
  </si>
  <si>
    <t>IS9</t>
  </si>
  <si>
    <t>I5 into I6</t>
  </si>
  <si>
    <t>I5-I6</t>
  </si>
  <si>
    <t>IS10</t>
  </si>
  <si>
    <t>I6 Inlet West</t>
  </si>
  <si>
    <t>I6 West Inlet</t>
  </si>
  <si>
    <t>IS11</t>
  </si>
  <si>
    <t>I6 Outlet</t>
  </si>
  <si>
    <t>I6 Out</t>
  </si>
  <si>
    <t>IS12</t>
  </si>
  <si>
    <t>I7 Outlet</t>
  </si>
  <si>
    <t>I7 Out</t>
  </si>
  <si>
    <t>IS13</t>
  </si>
  <si>
    <t>I8 Inlet</t>
  </si>
  <si>
    <t>I8 In</t>
  </si>
  <si>
    <t>IS14</t>
  </si>
  <si>
    <t>I7 into I9</t>
  </si>
  <si>
    <t>I7-I9</t>
  </si>
  <si>
    <t>IS16</t>
  </si>
  <si>
    <t>I8 into I9</t>
  </si>
  <si>
    <t>I8-I9</t>
  </si>
  <si>
    <t>IS17</t>
  </si>
  <si>
    <t>Milkyway Lower</t>
  </si>
  <si>
    <t>MWL</t>
  </si>
  <si>
    <t>IS18</t>
  </si>
  <si>
    <t>I Swamp Inlet</t>
  </si>
  <si>
    <t>I-swamp In</t>
  </si>
  <si>
    <t>Swamp In</t>
  </si>
  <si>
    <t>Costal Plain Lake  01</t>
  </si>
  <si>
    <t>LH-1</t>
  </si>
  <si>
    <t>Coastal Plain Lakes Helicopter Survey 1994, 1995 #1 and #2</t>
  </si>
  <si>
    <t>Costal Plain Lake  02</t>
  </si>
  <si>
    <t>LH-2</t>
  </si>
  <si>
    <t>Costal Plain Lake  03</t>
  </si>
  <si>
    <t>LH-3</t>
  </si>
  <si>
    <t>Costal Plain Lake  04</t>
  </si>
  <si>
    <t>LH-4</t>
  </si>
  <si>
    <t>Costal Plain Lake  05</t>
  </si>
  <si>
    <t>LH-5</t>
  </si>
  <si>
    <t>Costal Plain Lake  06</t>
  </si>
  <si>
    <t>LH-6</t>
  </si>
  <si>
    <t>Costal Plain Lake  07</t>
  </si>
  <si>
    <t>LH-7</t>
  </si>
  <si>
    <t>Costal Plain Lake  08</t>
  </si>
  <si>
    <t>LH-8</t>
  </si>
  <si>
    <t>Costal Plain Lake  09</t>
  </si>
  <si>
    <t>LH-9</t>
  </si>
  <si>
    <t>Costal Plain Lake  10</t>
  </si>
  <si>
    <t>LH-10</t>
  </si>
  <si>
    <t>Costal Plain Lake  11</t>
  </si>
  <si>
    <t>LH-11</t>
  </si>
  <si>
    <t>Costal Plain Lake  12</t>
  </si>
  <si>
    <t>LH-12</t>
  </si>
  <si>
    <t>Costal Plain Lake  13</t>
  </si>
  <si>
    <t>LH-13</t>
  </si>
  <si>
    <t>Costal Plain Lake  14</t>
  </si>
  <si>
    <t>LH-14</t>
  </si>
  <si>
    <t>Costal Plain Lake  16</t>
  </si>
  <si>
    <t>LH-16</t>
  </si>
  <si>
    <t>Costal Plain Lake  17</t>
  </si>
  <si>
    <t>LH-17</t>
  </si>
  <si>
    <t>Costal Plain Lake  18</t>
  </si>
  <si>
    <t>LH-18</t>
  </si>
  <si>
    <t>Costal Plain Lake  19</t>
  </si>
  <si>
    <t>LH-19</t>
  </si>
  <si>
    <t>Costal Plain Lake  20</t>
  </si>
  <si>
    <t>LH-20</t>
  </si>
  <si>
    <t>Costal Plain Lake  21</t>
  </si>
  <si>
    <t>LH-21</t>
  </si>
  <si>
    <t>Costal Plain Lake  22</t>
  </si>
  <si>
    <t>LH-22</t>
  </si>
  <si>
    <t>Costal Plain Lake  23</t>
  </si>
  <si>
    <t>LH-23</t>
  </si>
  <si>
    <t>Costal Plain Lake  24</t>
  </si>
  <si>
    <t>LH-24</t>
  </si>
  <si>
    <t>Costal Plain Lake  25</t>
  </si>
  <si>
    <t>LH-25</t>
  </si>
  <si>
    <t>Costal Plain Lake  26</t>
  </si>
  <si>
    <t>LH-26</t>
  </si>
  <si>
    <t>Costal Plain Lake  27</t>
  </si>
  <si>
    <t>LH-27</t>
  </si>
  <si>
    <t>Costal Plain Lake  28</t>
  </si>
  <si>
    <t>LH-28</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</si>
  <si>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</si>
  <si>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</si>
  <si>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</si>
  <si>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</si>
  <si>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</si>
  <si>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</si>
  <si>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</si>
  <si>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</si>
  <si>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</si>
  <si>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</si>
  <si>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</si>
  <si>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</si>
  <si>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</si>
  <si>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</si>
  <si>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</si>
  <si>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</si>
  <si>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</si>
  <si>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</si>
  <si>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</si>
  <si>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</si>
  <si>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</si>
  <si>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</si>
  <si>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</si>
  <si>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</si>
  <si>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</si>
  <si>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</si>
  <si>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</si>
  <si>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Costal Plain Lake  29</t>
  </si>
  <si>
    <t>LH-29</t>
  </si>
  <si>
    <t>NE 01</t>
  </si>
  <si>
    <t>NE1</t>
  </si>
  <si>
    <t>NE 03</t>
  </si>
  <si>
    <t>NE3</t>
  </si>
  <si>
    <t>NE 05</t>
  </si>
  <si>
    <t>NE5</t>
  </si>
  <si>
    <t>NE 07</t>
  </si>
  <si>
    <t>NE7</t>
  </si>
  <si>
    <t>Helicopter Survey Lake  14</t>
  </si>
  <si>
    <t>LH2-14</t>
  </si>
  <si>
    <t>Coastal plain survey #2 in 1995</t>
  </si>
  <si>
    <t>Helicopter Survey Lake  15</t>
  </si>
  <si>
    <t>LH2-15</t>
  </si>
  <si>
    <t>Costal Plain Lake  30</t>
  </si>
  <si>
    <t>Colville river</t>
  </si>
  <si>
    <t>Coastal Plain survey #3 in 1995</t>
  </si>
  <si>
    <t>N 05</t>
  </si>
  <si>
    <t>N5</t>
  </si>
  <si>
    <t>Costal Plain Lake  00</t>
  </si>
  <si>
    <t>Costal plain Survey #1 in 1995</t>
  </si>
  <si>
    <t>I Swamp Outlet</t>
  </si>
  <si>
    <t>I-swamp Out</t>
  </si>
  <si>
    <t>Swamp Out</t>
  </si>
  <si>
    <t>I9 Outlet</t>
  </si>
  <si>
    <t>I9 Out</t>
  </si>
  <si>
    <t>IS22</t>
  </si>
  <si>
    <t>N 04</t>
  </si>
  <si>
    <t>N4</t>
  </si>
  <si>
    <t>LTER 247</t>
  </si>
  <si>
    <t>GTH 01</t>
  </si>
  <si>
    <t>GTH_Hershey</t>
  </si>
  <si>
    <t>Geomorphic Trophic Hypothesis</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</si>
  <si>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</si>
  <si>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</si>
  <si>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</si>
  <si>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</si>
  <si>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</si>
  <si>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</si>
  <si>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</si>
  <si>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</si>
  <si>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</si>
  <si>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</si>
  <si>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</si>
  <si>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</si>
  <si>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</si>
  <si>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</si>
  <si>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</si>
  <si>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</si>
  <si>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</si>
  <si>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</si>
  <si>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</si>
  <si>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</si>
  <si>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</si>
  <si>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</si>
  <si>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</si>
  <si>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</si>
  <si>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</si>
  <si>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</si>
  <si>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</si>
  <si>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</si>
  <si>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</si>
  <si>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</si>
  <si>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</si>
  <si>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</si>
  <si>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</si>
  <si>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</si>
  <si>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</si>
  <si>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</si>
  <si>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</si>
  <si>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</si>
  <si>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</si>
  <si>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</si>
  <si>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</si>
  <si>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</si>
  <si>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</si>
  <si>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</si>
  <si>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</si>
  <si>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</si>
  <si>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</si>
  <si>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</si>
  <si>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</si>
  <si>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</si>
  <si>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Milkyway Upper</t>
  </si>
  <si>
    <t>MWU</t>
  </si>
  <si>
    <t>IS24</t>
  </si>
  <si>
    <t>LS-1</t>
  </si>
  <si>
    <t>Costal Plain Lakes Helicopter Survey (#1 and #2 1996 &amp; 1997)</t>
  </si>
  <si>
    <t>LS-2</t>
  </si>
  <si>
    <t>LS-3</t>
  </si>
  <si>
    <t>LS-4</t>
  </si>
  <si>
    <t>LS-5</t>
  </si>
  <si>
    <t>LS-6</t>
  </si>
  <si>
    <t>LS-7</t>
  </si>
  <si>
    <t>LS-8</t>
  </si>
  <si>
    <t>LS-9</t>
  </si>
  <si>
    <t>LS-10</t>
  </si>
  <si>
    <t>LS-11</t>
  </si>
  <si>
    <t>LS-12</t>
  </si>
  <si>
    <t>LS-13</t>
  </si>
  <si>
    <t>LS-14</t>
  </si>
  <si>
    <t>Costal Plain Lake  15</t>
  </si>
  <si>
    <t>LS-15</t>
  </si>
  <si>
    <t>LS-16</t>
  </si>
  <si>
    <t>LS-17</t>
  </si>
  <si>
    <t>LS-18</t>
  </si>
  <si>
    <t>LS-19</t>
  </si>
  <si>
    <t>LS-20</t>
  </si>
  <si>
    <t>LS-21</t>
  </si>
  <si>
    <t>LS-22</t>
  </si>
  <si>
    <t>LS-23</t>
  </si>
  <si>
    <t>LS-24</t>
  </si>
  <si>
    <t>LS-25</t>
  </si>
  <si>
    <t>LS-26</t>
  </si>
  <si>
    <t>LS-27</t>
  </si>
  <si>
    <t>LS-28</t>
  </si>
  <si>
    <t>I8 Outlet Tributary</t>
  </si>
  <si>
    <t>"NA" is the same as Blueberry Creek, and should be called I-8 Outlet</t>
  </si>
  <si>
    <t>NA Trib</t>
  </si>
  <si>
    <t>Blueberry Creek Trib</t>
  </si>
  <si>
    <t>NE 04</t>
  </si>
  <si>
    <t>NE4</t>
  </si>
  <si>
    <t>NE 06</t>
  </si>
  <si>
    <t>NE6</t>
  </si>
  <si>
    <t>NE 08</t>
  </si>
  <si>
    <t>NE8</t>
  </si>
  <si>
    <t>NE 13</t>
  </si>
  <si>
    <t>NE13</t>
  </si>
  <si>
    <t>E 02</t>
  </si>
  <si>
    <t>E 2</t>
  </si>
  <si>
    <t>E2</t>
  </si>
  <si>
    <t>E 03</t>
  </si>
  <si>
    <t>E 3</t>
  </si>
  <si>
    <t>E3</t>
  </si>
  <si>
    <t>E 04</t>
  </si>
  <si>
    <t>E 4</t>
  </si>
  <si>
    <t>E4</t>
  </si>
  <si>
    <t>LTER 315</t>
  </si>
  <si>
    <t>GTH 27</t>
  </si>
  <si>
    <t>LTER 316</t>
  </si>
  <si>
    <t>GTH 28</t>
  </si>
  <si>
    <t>LTER 317</t>
  </si>
  <si>
    <t>GTH 29</t>
  </si>
  <si>
    <t>LTER 318</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</si>
  <si>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</si>
  <si>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</si>
  <si>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</si>
  <si>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</si>
  <si>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</si>
  <si>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</si>
  <si>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</si>
  <si>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</si>
  <si>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</si>
  <si>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</si>
  <si>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</si>
  <si>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</si>
  <si>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</si>
  <si>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</si>
  <si>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</si>
  <si>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</si>
  <si>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</si>
  <si>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</si>
  <si>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</si>
  <si>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</si>
  <si>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</si>
  <si>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</si>
  <si>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</si>
  <si>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</si>
  <si>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</si>
  <si>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</si>
  <si>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</si>
  <si>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</si>
  <si>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</si>
  <si>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</si>
  <si>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</si>
  <si>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</si>
  <si>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</si>
  <si>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</si>
  <si>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</si>
  <si>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</si>
  <si>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</si>
  <si>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</si>
  <si>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</si>
  <si>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</si>
  <si>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</si>
  <si>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</si>
  <si>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</si>
  <si>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</si>
  <si>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</si>
  <si>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</si>
  <si>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</si>
  <si>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</si>
  <si>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</si>
  <si>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</si>
  <si>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</si>
  <si>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</si>
  <si>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</si>
  <si>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</si>
  <si>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</si>
  <si>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</si>
  <si>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</si>
  <si>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</si>
  <si>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</si>
  <si>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</si>
  <si>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</si>
  <si>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</si>
  <si>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</si>
  <si>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</si>
  <si>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</si>
  <si>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</si>
  <si>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</si>
  <si>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</si>
  <si>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</si>
  <si>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</si>
  <si>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</si>
  <si>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</si>
  <si>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</si>
  <si>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</si>
  <si>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</si>
  <si>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</si>
  <si>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</si>
  <si>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</si>
  <si>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</si>
  <si>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</si>
  <si>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</si>
  <si>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</si>
  <si>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</si>
  <si>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</si>
  <si>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</si>
  <si>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</si>
  <si>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</si>
  <si>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</si>
  <si>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</si>
  <si>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</si>
  <si>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</si>
  <si>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</si>
  <si>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</si>
  <si>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</si>
  <si>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</si>
  <si>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</si>
  <si>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</si>
  <si>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</si>
  <si>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</si>
  <si>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</si>
  <si>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</si>
  <si>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</si>
  <si>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</si>
  <si>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</si>
  <si>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</si>
  <si>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</si>
  <si>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</si>
  <si>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</si>
  <si>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</si>
  <si>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</si>
  <si>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I Minus</t>
  </si>
  <si>
    <t>GTH 83</t>
  </si>
  <si>
    <t>GTH 84</t>
  </si>
  <si>
    <t>GTH 85</t>
  </si>
  <si>
    <t>GTH 86</t>
  </si>
  <si>
    <t>GTH 87</t>
  </si>
  <si>
    <t>GTH 88</t>
  </si>
  <si>
    <t>GTH 89</t>
  </si>
  <si>
    <t>GTH 90</t>
  </si>
  <si>
    <t>GTH 91</t>
  </si>
  <si>
    <t>GTH 82</t>
  </si>
  <si>
    <t>E 06</t>
  </si>
  <si>
    <t>E 6</t>
  </si>
  <si>
    <t>E6</t>
  </si>
  <si>
    <t>Duckling pond</t>
  </si>
  <si>
    <t>Lakes north of Toolik Lake, flowing into Toolik outlet stream</t>
  </si>
  <si>
    <t>Dennis Lake</t>
  </si>
  <si>
    <t>Gypsy Pool</t>
  </si>
  <si>
    <t>Desert Lake</t>
  </si>
  <si>
    <t>Far South survey 1999</t>
  </si>
  <si>
    <t>Reds Lake</t>
  </si>
  <si>
    <t>Far South Lake  04</t>
  </si>
  <si>
    <t>Far South Lake  05</t>
  </si>
  <si>
    <t>GTH 92</t>
  </si>
  <si>
    <t>GTH 93</t>
  </si>
  <si>
    <t>GTH 94</t>
  </si>
  <si>
    <t>GTH 95</t>
  </si>
  <si>
    <t>GTH 96</t>
  </si>
  <si>
    <t>GTH 97</t>
  </si>
  <si>
    <t>GTH 98</t>
  </si>
  <si>
    <t>GTH 99</t>
  </si>
  <si>
    <t>Airstrip Lakes A1</t>
  </si>
  <si>
    <t>GTH 100</t>
  </si>
  <si>
    <t>Airstrip Lakes A2</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</si>
  <si>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</si>
  <si>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</si>
  <si>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</si>
  <si>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</si>
  <si>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</si>
  <si>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</si>
  <si>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</si>
  <si>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</si>
  <si>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</si>
  <si>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</si>
  <si>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</si>
  <si>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</si>
  <si>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</si>
  <si>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</si>
  <si>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</si>
  <si>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</si>
  <si>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I6 Headwater Lake</t>
  </si>
  <si>
    <t>I6 West Headwater</t>
  </si>
  <si>
    <t>I6 HW</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</si>
  <si>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</si>
  <si>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</si>
  <si>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</si>
  <si>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</si>
  <si>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</si>
  <si>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</si>
  <si>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</si>
  <si>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</si>
  <si>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</si>
  <si>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</si>
  <si>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</si>
  <si>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</si>
  <si>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</si>
  <si>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</si>
  <si>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</si>
  <si>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</si>
  <si>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</si>
  <si>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</si>
  <si>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</si>
  <si>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</si>
  <si>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</si>
  <si>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</si>
  <si>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</si>
  <si>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</si>
  <si>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</si>
  <si>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I6 Headwater Lake Inlet</t>
  </si>
  <si>
    <t>I6 West Headwaters Inlet</t>
  </si>
  <si>
    <t>I6 HW Inlet</t>
  </si>
  <si>
    <t>I6 Headwater Lake Outlet</t>
  </si>
  <si>
    <t>I6 West Headwaters Outlet</t>
  </si>
  <si>
    <t>I6 HW Outlet</t>
  </si>
  <si>
    <t>NE 09</t>
  </si>
  <si>
    <t>NE9</t>
  </si>
  <si>
    <t>NE 10</t>
  </si>
  <si>
    <t>NE10</t>
  </si>
  <si>
    <t>NE 15</t>
  </si>
  <si>
    <t>NE15</t>
  </si>
  <si>
    <t>NE 16</t>
  </si>
  <si>
    <t>NE16</t>
  </si>
  <si>
    <t>I Minus 01</t>
  </si>
  <si>
    <t>I Minus 1</t>
  </si>
  <si>
    <t>LTREB_Kling_Crump</t>
  </si>
  <si>
    <t>I Minus 02</t>
  </si>
  <si>
    <t>I Minus 2</t>
  </si>
  <si>
    <t>Slope Mtn. North 01</t>
  </si>
  <si>
    <t>Slope Mtn. North 02</t>
  </si>
  <si>
    <t>Slope Mtn. North 03</t>
  </si>
  <si>
    <t>Slope Mtn. North 04</t>
  </si>
  <si>
    <t>Slope Mtn. North 05</t>
  </si>
  <si>
    <t>Slope Mtn. North 06</t>
  </si>
  <si>
    <t>West Sag Lakes  A1</t>
  </si>
  <si>
    <t>West Sag Lakes  A2</t>
  </si>
  <si>
    <t>West Sag Lakes  A3</t>
  </si>
  <si>
    <t>West Sag Lakes  B1</t>
  </si>
  <si>
    <t>West Sag Lakes  B2</t>
  </si>
  <si>
    <t>West Sag Lakes  B3</t>
  </si>
  <si>
    <t>Escher Lakes 01</t>
  </si>
  <si>
    <t>Escher Lakes 02</t>
  </si>
  <si>
    <t>Escher Lakes 03</t>
  </si>
  <si>
    <t>Escher Lakes 04</t>
  </si>
  <si>
    <t>Escher Lakes 05</t>
  </si>
  <si>
    <t>Escher Lakes 06</t>
  </si>
  <si>
    <t>Conflict Lakes A1</t>
  </si>
  <si>
    <t>Conflict Lakes A2</t>
  </si>
  <si>
    <t>Conflict Lakes B1</t>
  </si>
  <si>
    <t>Conflict Lakes B2</t>
  </si>
  <si>
    <t>Conflict Lakes B3</t>
  </si>
  <si>
    <t>Conflict Lakes B4</t>
  </si>
  <si>
    <t>GTH154 or 153</t>
  </si>
  <si>
    <t>Conflict Lakes C1</t>
  </si>
  <si>
    <t>Conflict Lakes C2</t>
  </si>
  <si>
    <t>Airstrip Lakes B1</t>
  </si>
  <si>
    <t>Airstrip Lakes B2</t>
  </si>
  <si>
    <t>Airstrip Lakes B3</t>
  </si>
  <si>
    <t>Clem Lake</t>
  </si>
  <si>
    <t>Dimple Lake</t>
  </si>
  <si>
    <t>Dimple Lake Inlet</t>
  </si>
  <si>
    <t>Dimple Inlet</t>
  </si>
  <si>
    <t>Dimple Lake Outlet</t>
  </si>
  <si>
    <t>Dimple Outlet</t>
  </si>
  <si>
    <t>Dimple Lake Outlet - NEW</t>
  </si>
  <si>
    <t>Dimple Lake Outlet Stream</t>
  </si>
  <si>
    <t>Dimple Outlet Stream</t>
  </si>
  <si>
    <t>Horn Lake</t>
  </si>
  <si>
    <t>Luna Lake</t>
  </si>
  <si>
    <t>North Lake</t>
  </si>
  <si>
    <t>North Lake Inlet</t>
  </si>
  <si>
    <t>North Lake Outlet</t>
  </si>
  <si>
    <t xml:space="preserve">Perched Lake </t>
  </si>
  <si>
    <t xml:space="preserve">Perch Lake </t>
  </si>
  <si>
    <t>Perched Lake Outlet</t>
  </si>
  <si>
    <t>Perch Lake Outlet</t>
  </si>
  <si>
    <t xml:space="preserve">Reba Lake </t>
  </si>
  <si>
    <t>Milake into NE 14</t>
  </si>
  <si>
    <t>LTER_Bowden_Kling</t>
  </si>
  <si>
    <t>Thermokarst</t>
  </si>
  <si>
    <t>NE 14 Outlet</t>
  </si>
  <si>
    <t>Yurlake into NE 14</t>
  </si>
  <si>
    <t>Yurlake into NE14</t>
  </si>
  <si>
    <t>NE 14 Lake</t>
  </si>
  <si>
    <t>This site is near the NE 14 Lake Slump Inlet and is different than the NE 14 site (which is out in the lake).</t>
  </si>
  <si>
    <t>NE 14 Lake Slump Inlet</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</si>
  <si>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</si>
  <si>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</si>
  <si>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</si>
  <si>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</si>
  <si>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</si>
  <si>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</si>
  <si>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</si>
  <si>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</si>
  <si>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</si>
  <si>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</si>
  <si>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</si>
  <si>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</si>
  <si>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</si>
  <si>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</si>
  <si>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</si>
  <si>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NE 11</t>
  </si>
  <si>
    <t>REF1</t>
  </si>
  <si>
    <t>REF2</t>
  </si>
  <si>
    <t>REF3</t>
  </si>
  <si>
    <t>Nanushuk Lake</t>
  </si>
  <si>
    <t>Lakes sampled by LTREB on 1 July 2010 - Kling, Crump, Nannen.</t>
  </si>
  <si>
    <t>Far Lakes Survey</t>
  </si>
  <si>
    <t>Shainin Lake</t>
  </si>
  <si>
    <t>Natvakruak_3 lake</t>
  </si>
  <si>
    <t>Natvakruak_2 lake</t>
  </si>
  <si>
    <t>Natvakruak_1 lake</t>
  </si>
  <si>
    <t>Natvakruak Lake</t>
  </si>
  <si>
    <t>Drill Hole Lake</t>
  </si>
  <si>
    <t>Anaktuvik_3 lake</t>
  </si>
  <si>
    <t>Anaktuvik_2 lake</t>
  </si>
  <si>
    <t>Anaktuvik_1 lake</t>
  </si>
  <si>
    <t>Ahaliorak Lake</t>
  </si>
  <si>
    <t>Sitchiak Lake</t>
  </si>
  <si>
    <t>Toolik Southwest Basin</t>
  </si>
  <si>
    <t>Surveyed by Sarah Barbrow in 2009, Kling,Cory,Nannen, and Crump in 2010.</t>
  </si>
  <si>
    <t>Toolik Lake Survey</t>
  </si>
  <si>
    <t>Toolik Sauna Shoal</t>
  </si>
  <si>
    <t>Toolik Inlet Bay</t>
  </si>
  <si>
    <t>Toolik Camp Shoal</t>
  </si>
  <si>
    <t>Toolik Central</t>
  </si>
  <si>
    <t>Toolik Dock</t>
  </si>
  <si>
    <t>Toolik Morraine</t>
  </si>
  <si>
    <t>Toolik Outlet Bay</t>
  </si>
  <si>
    <t>Toolik Rock Shoal</t>
  </si>
  <si>
    <t>Milake</t>
  </si>
  <si>
    <t>Surveyed by Kling, Crump, Nannen in 2010</t>
  </si>
  <si>
    <t>Yurlake</t>
  </si>
  <si>
    <t>I Minus Inlet</t>
  </si>
  <si>
    <t>I Minus Outlet</t>
  </si>
  <si>
    <t>I8 Headwater stream station 2</t>
  </si>
  <si>
    <t>Surveyed by LTREB in 2008, 2009, 2010</t>
  </si>
  <si>
    <t>Stream Survey</t>
  </si>
  <si>
    <t>I8 Headwater stream station 3</t>
  </si>
  <si>
    <t>I6 Headwater Lake into I6 station 2</t>
  </si>
  <si>
    <t>I6 Headwater Lake into I6 station 3</t>
  </si>
  <si>
    <t>I8 Northeast Inlet</t>
  </si>
  <si>
    <t>Surveyed by Ashley Larsen for her REU project in 2007.  Mentored by GWK and HEA</t>
  </si>
  <si>
    <t>REU_Kling_Larsen_Adams</t>
  </si>
  <si>
    <t>I8 Mass Balance Survey</t>
  </si>
  <si>
    <t>I8 Lake Northeast</t>
  </si>
  <si>
    <t>I8 Lake East</t>
  </si>
  <si>
    <t>I8 Lake Southeast</t>
  </si>
  <si>
    <t>I8 Lake Center</t>
  </si>
  <si>
    <t>I8 Lake Southwest</t>
  </si>
  <si>
    <t>I8 Lake West</t>
  </si>
  <si>
    <t>I8 Lake Northwest</t>
  </si>
  <si>
    <t>I8 Inlet Southeast</t>
  </si>
  <si>
    <t>I8 Inlet South</t>
  </si>
  <si>
    <t>I8 Inlet East</t>
  </si>
  <si>
    <t>I8 Inlet East Northeast</t>
  </si>
  <si>
    <t>I8 Inlet-0.42k</t>
  </si>
  <si>
    <t>I8 Headwaters Habitat Survey</t>
  </si>
  <si>
    <t>TW Weir</t>
  </si>
  <si>
    <t>Terrestrial</t>
  </si>
  <si>
    <t xml:space="preserve">Tussock watershed (TW) Weir       </t>
  </si>
  <si>
    <t>Weir</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</si>
  <si>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</si>
  <si>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</si>
  <si>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</si>
  <si>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</si>
  <si>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</si>
  <si>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</si>
  <si>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</si>
  <si>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</si>
  <si>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</si>
  <si>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</si>
  <si>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</si>
  <si>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</si>
  <si>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</si>
  <si>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</si>
  <si>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</si>
  <si>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</si>
  <si>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</si>
  <si>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</si>
  <si>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</si>
  <si>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</si>
  <si>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</si>
  <si>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</si>
  <si>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</si>
  <si>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</si>
  <si>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</si>
  <si>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</si>
  <si>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</si>
  <si>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</si>
  <si>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</si>
  <si>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</si>
  <si>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</si>
  <si>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</si>
  <si>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</si>
  <si>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</si>
  <si>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</si>
  <si>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</si>
  <si>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</si>
  <si>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</si>
  <si>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</si>
  <si>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</si>
  <si>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</si>
  <si>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</si>
  <si>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</si>
  <si>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</si>
  <si>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</si>
  <si>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</si>
  <si>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</si>
  <si>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</si>
  <si>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</si>
  <si>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</si>
  <si>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</si>
  <si>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</si>
  <si>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</si>
  <si>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</si>
  <si>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</si>
  <si>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</si>
  <si>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</si>
  <si>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</si>
  <si>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</si>
  <si>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</si>
  <si>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</si>
  <si>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</si>
  <si>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</si>
  <si>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</si>
  <si>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</si>
  <si>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</si>
  <si>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</si>
  <si>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</si>
  <si>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</si>
  <si>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Watering Plots Barrel Water</t>
  </si>
  <si>
    <t>WP Barrel</t>
  </si>
  <si>
    <t>WPBarrel</t>
  </si>
  <si>
    <t>Imnavait Weir</t>
  </si>
  <si>
    <t>IMN Weir</t>
  </si>
  <si>
    <t>Imnavait</t>
  </si>
  <si>
    <t>Imnavait Site 02</t>
  </si>
  <si>
    <t>Imnavait Site2</t>
  </si>
  <si>
    <t>Imnavait Site 03</t>
  </si>
  <si>
    <t>Imnavait Site3</t>
  </si>
  <si>
    <t>Biocomplexity_Kling_Stieglitz</t>
  </si>
  <si>
    <t>Imnavait Upper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</si>
  <si>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</si>
  <si>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</si>
  <si>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</si>
  <si>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</si>
  <si>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</si>
  <si>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</si>
  <si>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</si>
  <si>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</si>
  <si>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</si>
  <si>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</si>
  <si>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</si>
  <si>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</si>
  <si>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</si>
  <si>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</si>
  <si>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</si>
  <si>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</si>
  <si>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</si>
  <si>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</si>
  <si>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</si>
  <si>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</si>
  <si>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</si>
  <si>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</si>
  <si>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</si>
  <si>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</si>
  <si>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</si>
  <si>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</si>
  <si>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</si>
  <si>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</si>
  <si>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</si>
  <si>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</si>
  <si>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</si>
  <si>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</si>
  <si>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</si>
  <si>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</si>
  <si>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</si>
  <si>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</si>
  <si>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</si>
  <si>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</si>
  <si>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</si>
  <si>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</si>
  <si>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</si>
  <si>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</si>
  <si>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Landscapes_Shaver</t>
  </si>
  <si>
    <t>Imnavait WT 12 UB5</t>
  </si>
  <si>
    <t>NSF_Burn_Shaver</t>
  </si>
  <si>
    <t>Phenology Station at 2304 Tower</t>
  </si>
  <si>
    <t>Phenology Station @ 2304 Tower</t>
  </si>
  <si>
    <t>Imnavait WT 07 Weir</t>
  </si>
  <si>
    <t>WT7 weir</t>
  </si>
  <si>
    <t>Control CALM grid, NW corner</t>
  </si>
  <si>
    <t>Moderate CALM grid, NW corner</t>
  </si>
  <si>
    <t>Severe CALM grid, NW corner</t>
  </si>
  <si>
    <t>CALM Grid (Thaw depth)</t>
  </si>
  <si>
    <t>AR101</t>
  </si>
  <si>
    <t>AR102</t>
  </si>
  <si>
    <t>AR103</t>
  </si>
  <si>
    <t>Vegetation and Soils Transect</t>
  </si>
  <si>
    <t>AR104</t>
  </si>
  <si>
    <t>AR105</t>
  </si>
  <si>
    <t>AR106</t>
  </si>
  <si>
    <t>AR107</t>
  </si>
  <si>
    <t>AR108</t>
  </si>
  <si>
    <t>AR109</t>
  </si>
  <si>
    <t>AR110</t>
  </si>
  <si>
    <t>AR111</t>
  </si>
  <si>
    <t>AR112</t>
  </si>
  <si>
    <t>AR113</t>
  </si>
  <si>
    <t>ARFB</t>
  </si>
  <si>
    <t>ARFC</t>
  </si>
  <si>
    <t>Surface Reflectance Sampling</t>
  </si>
  <si>
    <t>KUPB</t>
  </si>
  <si>
    <t>Dimple Flux Star</t>
  </si>
  <si>
    <t>South River Harvest Transect</t>
  </si>
  <si>
    <t>South River Flux Star</t>
  </si>
  <si>
    <t>S 07 Inlet</t>
  </si>
  <si>
    <t xml:space="preserve">S7 In         </t>
  </si>
  <si>
    <t>S7In</t>
  </si>
  <si>
    <t xml:space="preserve">S 07 into S 06        </t>
  </si>
  <si>
    <t>S7 into S6</t>
  </si>
  <si>
    <t>S7-S6</t>
  </si>
  <si>
    <t>S 06 Outlet</t>
  </si>
  <si>
    <t xml:space="preserve">S6 Out         </t>
  </si>
  <si>
    <t>S6Out</t>
  </si>
  <si>
    <t>E 5 Outlet</t>
  </si>
  <si>
    <t>E5 Out</t>
  </si>
  <si>
    <t>E5Out</t>
  </si>
  <si>
    <t>E 5 Inlet South</t>
  </si>
  <si>
    <t xml:space="preserve">E 05 In South        </t>
  </si>
  <si>
    <t>E5InS</t>
  </si>
  <si>
    <t>E 5 Inlet West</t>
  </si>
  <si>
    <t xml:space="preserve">E 05 In West        </t>
  </si>
  <si>
    <t>E5InWest</t>
  </si>
  <si>
    <t>Select Site or enter New One</t>
  </si>
  <si>
    <t>Google Map Link</t>
  </si>
  <si>
    <t>Link to Google Map</t>
  </si>
  <si>
    <t>Location Name</t>
  </si>
  <si>
    <t>kilogramPerYear</t>
  </si>
  <si>
    <t>megaJoulePerMeterSquaredPerDay</t>
  </si>
  <si>
    <t>meterCubedPerDay</t>
  </si>
  <si>
    <t>meterCubedPerYear</t>
  </si>
  <si>
    <t>micromolePerCentimeterCubed</t>
  </si>
  <si>
    <t>millimolePerLiter</t>
  </si>
  <si>
    <t>millimolePerMeterSquaredPerDay</t>
  </si>
  <si>
    <t>nominalDay</t>
  </si>
  <si>
    <t>nominalHour</t>
  </si>
  <si>
    <t>nominalLeapYear</t>
  </si>
  <si>
    <t>nominalMinute</t>
  </si>
  <si>
    <t>nominalWeek</t>
  </si>
  <si>
    <t>nominalYear</t>
  </si>
  <si>
    <t>PSU</t>
  </si>
  <si>
    <t>sievert</t>
  </si>
  <si>
    <t>LTER</t>
  </si>
  <si>
    <t>LTER Moist Acidic Tussock Tundra</t>
  </si>
  <si>
    <t>LTER Wet Sedge Tundra Block 1</t>
  </si>
  <si>
    <t>LTER Shrub Tundra Block 1</t>
  </si>
  <si>
    <t>LTER Shrub Tundra Block 2</t>
  </si>
  <si>
    <t>LTER Heath Tundra</t>
  </si>
  <si>
    <t>LTER Moist NonAcidic Tussock Tundra</t>
  </si>
  <si>
    <t>LTER Moist NonAcidic NonTussock Tundra</t>
  </si>
  <si>
    <t>LTER Moist Acidic Tussock Tundra 1981 plots</t>
  </si>
  <si>
    <t>Arctic LTER Experimental Plots: Heath Tundra - Block 1, Northeast corner near Toolik Field Station, North Slope, Alaska.</t>
  </si>
  <si>
    <t>Arctic LTER Experimental Plots: Moist Acidic Tussock Tundra (MAT) Northeast corner block 1 near Toolik Field Station, North Slope, Alaska.</t>
  </si>
  <si>
    <t>Arctic LTER Experimental Plots: 1981 Moist Acidic Tussock Tundra Northeast corner Block 3 near Toolik Field Station, North Slope, Alaska.</t>
  </si>
  <si>
    <t>Arctic LTER Experimental Plots: Moist NonAcidic NonTussock Tundra (MNNT) Northeast corner Block 1 near Toolik Field Station, North Slope, Alaska.</t>
  </si>
  <si>
    <t>Arctic LTER Experimental Plots: Moist NonAcidic Tussock Tundra (MNT) Northeast corner block 1 near Toolik Field Station, North Slope, Alaska.</t>
  </si>
  <si>
    <t>Arctic LTER Experimental Plots: Shrub Tundra - Northeast corner Block 1 near Toolik Field Station, North Slope, Alaska.</t>
  </si>
  <si>
    <t>Arctic LTER Experimental Plots: Shrub Tundra - Block 2 Northeast corner near Toolik Field Station, North Slope, Alaska.</t>
  </si>
  <si>
    <t>Arctic LTER Experimental Plots: Wet Sedge Tundra - Block 1 Northeast corner near Toolik Field Station, North Slope, Alaska.</t>
  </si>
  <si>
    <t>LTER Low Nutrient Moist Acidic Tussock Tundra</t>
  </si>
  <si>
    <t>Low Nutrient Moist Acidic Tussock Tundra (LMAT) Northeast corner Block 1</t>
  </si>
  <si>
    <t>GTH</t>
  </si>
  <si>
    <t>nutrients</t>
  </si>
  <si>
    <t>Kuparuk 4.0k</t>
  </si>
  <si>
    <t>Streams</t>
  </si>
  <si>
    <t>Kuparuk 3.0k</t>
  </si>
  <si>
    <t>nutrients and YOY</t>
  </si>
  <si>
    <t>Kuparuk 2.5k</t>
  </si>
  <si>
    <t>Kuparuk 2.4k</t>
  </si>
  <si>
    <t>YOY</t>
  </si>
  <si>
    <t>Kuparuk 2.0k</t>
  </si>
  <si>
    <t>Kuparuk 1.8k</t>
  </si>
  <si>
    <t>Kuparuk 1.4k</t>
  </si>
  <si>
    <t>1996-2010 phosphoric addition, 2011-present half-rate phosphoric addition</t>
  </si>
  <si>
    <t>Kuparuk 1.39k</t>
  </si>
  <si>
    <t>Kuparuk 1.0k</t>
  </si>
  <si>
    <t>Kuparuk 0.85k</t>
  </si>
  <si>
    <t>Kuparuk 0.74k</t>
  </si>
  <si>
    <t>Kuparuk 0.56k</t>
  </si>
  <si>
    <t>Kuparuk 0.5k</t>
  </si>
  <si>
    <t>high-flow discharge measurements</t>
  </si>
  <si>
    <t>Kuparuk 0.3k</t>
  </si>
  <si>
    <t>Kuparuk 0.0k</t>
  </si>
  <si>
    <t>1985-1995, 2011-present phosphorus addition</t>
  </si>
  <si>
    <t>Kuparuk -0.177k</t>
  </si>
  <si>
    <t>Kuparuk -0.3k</t>
  </si>
  <si>
    <t>Kuparuk -0.47k</t>
  </si>
  <si>
    <t>Kuparuk -0.7k</t>
  </si>
  <si>
    <t>Oksrukuyik -0.1k</t>
  </si>
  <si>
    <t>Oksrukuyik -0.3k</t>
  </si>
  <si>
    <t>Oksrukuyik -0.7k</t>
  </si>
  <si>
    <t>Oksrukuyik 0.8k</t>
  </si>
  <si>
    <t>Oksrukuyik 1.37k</t>
  </si>
  <si>
    <t>Imnavait D</t>
  </si>
  <si>
    <t>Imnavait E</t>
  </si>
  <si>
    <t>Imnavait A</t>
  </si>
  <si>
    <t>Imnavait AA</t>
  </si>
  <si>
    <t>Imnavait B</t>
  </si>
  <si>
    <t>Imnavait C</t>
  </si>
  <si>
    <t>Kuparuk game camera</t>
  </si>
  <si>
    <t>game camera</t>
  </si>
  <si>
    <t>Oksrukuyik HOBO pressure transducer</t>
  </si>
  <si>
    <t>stage</t>
  </si>
  <si>
    <t>Oksrukuyik game camera</t>
  </si>
  <si>
    <t>Itkillik Trib West</t>
  </si>
  <si>
    <t>Itkillik Trib East</t>
  </si>
  <si>
    <t>Upper Kup WS1</t>
  </si>
  <si>
    <t>Upper Kup WS2</t>
  </si>
  <si>
    <t>Upper Kup WS1-WS2</t>
  </si>
  <si>
    <t>Im2 HIGH SIDE</t>
  </si>
  <si>
    <t>Im2 TK HIGH</t>
  </si>
  <si>
    <t>Im2 TK LOW</t>
  </si>
  <si>
    <t>Im2 REF</t>
  </si>
  <si>
    <t>Im2 IMP</t>
  </si>
  <si>
    <t>TR TK ABOVE</t>
  </si>
  <si>
    <t>TR TK LOW</t>
  </si>
  <si>
    <t>TR REF</t>
  </si>
  <si>
    <t>TR IMP</t>
  </si>
  <si>
    <t>VTK IMPACTED</t>
  </si>
  <si>
    <t>nutrients, ISCO</t>
  </si>
  <si>
    <t>Burn Streams</t>
  </si>
  <si>
    <t>VTK IMP-Upper</t>
  </si>
  <si>
    <t>VTK REFERENCE</t>
  </si>
  <si>
    <t>VTK REF-Upper</t>
  </si>
  <si>
    <t>North River Main/ISCO</t>
  </si>
  <si>
    <t>North River Mid</t>
  </si>
  <si>
    <t>South River Main/ISCO</t>
  </si>
  <si>
    <t>South River Mid</t>
  </si>
  <si>
    <t>AK BURN REF SITE 5</t>
  </si>
  <si>
    <t>1 time site visit, 2011, nutrients</t>
  </si>
  <si>
    <t>AK BURN REF SITE 4</t>
  </si>
  <si>
    <t xml:space="preserve">AK BURN REF SITE 1 </t>
  </si>
  <si>
    <t>AK BURN REF SITE 2 - Shrew River, Lower</t>
  </si>
  <si>
    <t>Stinking Hills Feature</t>
  </si>
  <si>
    <t>Kuparuk River at haul Rd.</t>
  </si>
  <si>
    <t>Lake is called GTH 100 and Airstrip Lakes A2</t>
  </si>
  <si>
    <t>Lake is called GTH 101 and Airstrip Lakes A3</t>
  </si>
  <si>
    <t xml:space="preserve">Lake is called GTH 102 and </t>
  </si>
  <si>
    <t>Lake is called GTH 103 and Airstrip Lakes A4</t>
  </si>
  <si>
    <t>Lake is called GTH 104</t>
  </si>
  <si>
    <t>Lake is called GTH 105</t>
  </si>
  <si>
    <t>Lake is called GTH 106</t>
  </si>
  <si>
    <t>Lake is called GTH 107</t>
  </si>
  <si>
    <t>Lake is called GTH 108</t>
  </si>
  <si>
    <t>Lake is called GTH 109</t>
  </si>
  <si>
    <t>Lake is called GTH 110</t>
  </si>
  <si>
    <t>Lake is called GTH 111</t>
  </si>
  <si>
    <t>Lake is called GTH 112</t>
  </si>
  <si>
    <t>Lake is called GTH 113</t>
  </si>
  <si>
    <t>Lake is called GTH 114</t>
  </si>
  <si>
    <t>Lake is called GTH 82</t>
  </si>
  <si>
    <t>Lake is called GTH 83</t>
  </si>
  <si>
    <t>Lake is called GTH 84</t>
  </si>
  <si>
    <t>Lake is called GTH 85</t>
  </si>
  <si>
    <t>Lake is called GTH 86</t>
  </si>
  <si>
    <t>Lake is called GTH 87</t>
  </si>
  <si>
    <t>Lake is called GTH 88</t>
  </si>
  <si>
    <t>Lake is called GTH 89</t>
  </si>
  <si>
    <t>Lake is called GTH 90</t>
  </si>
  <si>
    <t>Lake is called GTH 91</t>
  </si>
  <si>
    <t>Lake is called GTH 92</t>
  </si>
  <si>
    <t>Lake is called GTH 93</t>
  </si>
  <si>
    <t>Lake is called GTH 94</t>
  </si>
  <si>
    <t>Lake is called GTH 95</t>
  </si>
  <si>
    <t>Lake is called GTH 96</t>
  </si>
  <si>
    <t>Lake is called GTH 97</t>
  </si>
  <si>
    <t>Lake is called GTH 98</t>
  </si>
  <si>
    <t>Lake is called GTH 99 and Airstrip Lakes A1</t>
  </si>
  <si>
    <t>Lake is called LTER 247 and GTH 01</t>
  </si>
  <si>
    <t>Lake is called LTER 248 and GTH 02</t>
  </si>
  <si>
    <t>Lake is called LTER 249 and GTH 03</t>
  </si>
  <si>
    <t>Lake is called LTER 250 and GTH 04</t>
  </si>
  <si>
    <t>Lake is called LTER 251 and GTH 05</t>
  </si>
  <si>
    <t>Lake is called LTER 252 and GTH 06</t>
  </si>
  <si>
    <t>Lake is called LTER 253 and GTH 07</t>
  </si>
  <si>
    <t>Lake is called LTER 254 and GTH 08</t>
  </si>
  <si>
    <t>Lake is called LTER 255 and GTH 09</t>
  </si>
  <si>
    <t>Lake is called LTER 256 and GTH 10</t>
  </si>
  <si>
    <t>Lake is called LTER 257 and GTH 11</t>
  </si>
  <si>
    <t>Lake is called LTER 258 and GTH 12</t>
  </si>
  <si>
    <t>Lake is called LTER 259 and GTH 13</t>
  </si>
  <si>
    <t>Lake is called LTER 260 and GTH 14</t>
  </si>
  <si>
    <t>Lake is called LTER 261 and GTH 15</t>
  </si>
  <si>
    <t>Lake is called LTER 262 and GTH 16</t>
  </si>
  <si>
    <t>Lake is called LTER 263 and GTH 17</t>
  </si>
  <si>
    <t>Lake is called LTER 264 and GTH 18</t>
  </si>
  <si>
    <t>Lake is called LTER 265 and GTH 19</t>
  </si>
  <si>
    <t>Lake is called LTER 266 and GTH 20</t>
  </si>
  <si>
    <t>Lake is called LTER 267 and GTH 21</t>
  </si>
  <si>
    <t>Lake is called LTER 268 and GTH 22</t>
  </si>
  <si>
    <t>Lake is called LTER 269 and GTH 23</t>
  </si>
  <si>
    <t>Lake is called LTER 270 and GTH 24</t>
  </si>
  <si>
    <t>Lake is called LTER 271 and GTH 25</t>
  </si>
  <si>
    <t>Lake is called LTER 272 and GTH 26</t>
  </si>
  <si>
    <t>Lake is called LTER 315 and GTH 27</t>
  </si>
  <si>
    <t>Lake is called LTER 316 and GTH 28</t>
  </si>
  <si>
    <t>Lake is called LTER 317 and GTH 29</t>
  </si>
  <si>
    <t>Lake is called LTER 318 and GTH 30</t>
  </si>
  <si>
    <t>Lake is called LTER 319 and GTH 31</t>
  </si>
  <si>
    <t>Lake is called LTER 320 and GTH 32</t>
  </si>
  <si>
    <t>Lake is called LTER 321 and GTH 33</t>
  </si>
  <si>
    <t>Lake is called LTER 322 and GTH 34</t>
  </si>
  <si>
    <t>Lake is called LTER 323 and GTH 35</t>
  </si>
  <si>
    <t>Lake is called LTER 324 and GTH 36</t>
  </si>
  <si>
    <t>Lake is called LTER 325 and GTH 37</t>
  </si>
  <si>
    <t>Lake is called LTER 326 and GTH 38</t>
  </si>
  <si>
    <t>Lake is called LTER 327 and GTH 39</t>
  </si>
  <si>
    <t>Lake is called LTER 328 and GTH 40</t>
  </si>
  <si>
    <t>Lake is called LTER 329 and GTH 41</t>
  </si>
  <si>
    <t>Lake is called LTER 330 and GTH 42</t>
  </si>
  <si>
    <t>Lake is called LTER 331 and GTH 43</t>
  </si>
  <si>
    <t>Lake is called LTER 332 and GTH 44</t>
  </si>
  <si>
    <t>Lake is called LTER 333 and GTH 45</t>
  </si>
  <si>
    <t>Lake is called LTER 335 and GTH 47</t>
  </si>
  <si>
    <t>Lake is called LTER 336 and GTH 48</t>
  </si>
  <si>
    <t>Lake is called LTER 337 and GTH 49</t>
  </si>
  <si>
    <t>Lake is called LTER 338 and GTH 50</t>
  </si>
  <si>
    <t>Lake is called LTER 339 and GTH 51</t>
  </si>
  <si>
    <t>Lake is called LTER 340 and GTH 52</t>
  </si>
  <si>
    <t>Lake is called LTER 341 and GTH 53</t>
  </si>
  <si>
    <t>Lake is called LTER 342 and GTH 54</t>
  </si>
  <si>
    <t>Lake is called LTER 343 and GTH 55</t>
  </si>
  <si>
    <t>Lake is called LTER 344 and GTH 56</t>
  </si>
  <si>
    <t>Lake is called LTER 345 and GTH 57</t>
  </si>
  <si>
    <t>Lake is called LTER 346 and GTH 58</t>
  </si>
  <si>
    <t>Lake is called LTER 347 and GTH 59</t>
  </si>
  <si>
    <t>Lake is called LTER 348 and GTH 60</t>
  </si>
  <si>
    <t>Lake is called LTER 349 and GTH 61</t>
  </si>
  <si>
    <t>Lake is called LTER 350 and GTH 62</t>
  </si>
  <si>
    <t>Lake is called LTER 351 and GTH 63</t>
  </si>
  <si>
    <t>Lake is called LTER 352 and GTH 64</t>
  </si>
  <si>
    <t>Lake is called LTER 353 and GTH 65</t>
  </si>
  <si>
    <t>Lake is called LTER 354 and GTH 66</t>
  </si>
  <si>
    <t>Lake is called LTER 355 and GTH 67</t>
  </si>
  <si>
    <t>Lake is called LTER 357 and GTH 69</t>
  </si>
  <si>
    <t>Lake is called LTER 358 and GTH 70</t>
  </si>
  <si>
    <t>Lake is called LTER 359 and GTH 71</t>
  </si>
  <si>
    <t>Lake is called LTER 360 and GTH 72</t>
  </si>
  <si>
    <t>Lake is called LTER 361 and GTH 73</t>
  </si>
  <si>
    <t>Lake is called LTER 362 and GTH 74</t>
  </si>
  <si>
    <t>Lake is called LTER 363 and GTH 75</t>
  </si>
  <si>
    <t>Lake is called LTER 364 and GTH 76</t>
  </si>
  <si>
    <t>Lake is called LTER 365 and GTH 77</t>
  </si>
  <si>
    <t>Lake is called LTER 366 and GTH 78</t>
  </si>
  <si>
    <t>Lake is called LTER 367 and GTH 79</t>
  </si>
  <si>
    <t>Lake is called LTER 368 and GTH 80</t>
  </si>
  <si>
    <t>Lake is called LTER 369 and GTH 81</t>
  </si>
  <si>
    <t xml:space="preserve">Severe burn flux Tower </t>
  </si>
  <si>
    <t>Moderate burn flux tower</t>
  </si>
  <si>
    <t>Unburned flux tower</t>
  </si>
  <si>
    <t>Anaktuvuk River Fire - Severe burn flux tower (Station 2304 ) North Slope, Alaska</t>
  </si>
  <si>
    <t>Anaktuvuk River Fire - Moderate burn flux tower (Station 2308 ) North Slope, Alaska</t>
  </si>
  <si>
    <t>Anaktuvuk River Fire - Unburned flux tower (Station 2309) North Slope, Alaska</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</si>
  <si>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</si>
  <si>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</si>
  <si>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Hilltop heath (site 5)</t>
  </si>
  <si>
    <t>Tussock tundra (site 6)</t>
  </si>
  <si>
    <t>Wet Sedge tundra (site 2)</t>
  </si>
  <si>
    <t>Riverside willow (site 1)</t>
  </si>
  <si>
    <t>Tussock tundra (site 6) of  Sagavanirktok River toposequence study.</t>
  </si>
  <si>
    <t>Footslope Equisetum (site 4) of  Sagavanirktok River toposequence study.</t>
  </si>
  <si>
    <t>Hillslope shrub/lupine (site 5) of  Sagavanirktok River toposequence study.</t>
  </si>
  <si>
    <t>Wet Sedge tundra (site 2) of  Sagavanirktok River toposequence study.</t>
  </si>
  <si>
    <t>Riverside willow (site 1) of  Sagavanirktok River toposequence study.</t>
  </si>
  <si>
    <t>Hilltop Heath (site 5) of  Sagavanirktok River toposequence study.</t>
  </si>
  <si>
    <t>Footslope Equisetum (site 3)</t>
  </si>
  <si>
    <t>Hillslope shrub/lupine (site 4)</t>
  </si>
  <si>
    <t>Ridgetop heath</t>
  </si>
  <si>
    <t>Equisetum footslope</t>
  </si>
  <si>
    <t>Hillslope</t>
  </si>
  <si>
    <t>Wet Carex meadow</t>
  </si>
  <si>
    <t>Carex meadow</t>
  </si>
  <si>
    <t>Inlet to lake I Swamp</t>
  </si>
  <si>
    <t>Peat Inlet</t>
  </si>
  <si>
    <t>Peat Inlet background conductivity/temperature logger site</t>
  </si>
  <si>
    <t>PI</t>
  </si>
  <si>
    <t>Pin</t>
  </si>
  <si>
    <t>CSASN</t>
  </si>
  <si>
    <t>dayOfYear</t>
  </si>
  <si>
    <t>dekagram</t>
  </si>
  <si>
    <t>dekameter</t>
  </si>
  <si>
    <t>dekasecond</t>
  </si>
  <si>
    <t>farad</t>
  </si>
  <si>
    <t>fathom</t>
  </si>
  <si>
    <t>grad</t>
  </si>
  <si>
    <t>gray</t>
  </si>
  <si>
    <t>katal</t>
  </si>
  <si>
    <t>kilowattPerMeterSquaredPerSecond</t>
  </si>
  <si>
    <t>meterPerMinute</t>
  </si>
  <si>
    <t>nanogramPerLiter</t>
  </si>
  <si>
    <t>picogramPerLiter</t>
  </si>
  <si>
    <t>micrometerCubedPerMilliliter</t>
  </si>
  <si>
    <t>micrometerCubed</t>
  </si>
  <si>
    <t>micromolePerMeterSquaredPerDay</t>
  </si>
  <si>
    <t>micromolePerMeterSquaredPerSecondPerPascal</t>
  </si>
  <si>
    <t>micromolePerMicromole</t>
  </si>
  <si>
    <t>milligramPerGram</t>
  </si>
  <si>
    <t>numberPerMeter</t>
  </si>
  <si>
    <t>quart</t>
  </si>
  <si>
    <t>serialDateNumberYear</t>
  </si>
  <si>
    <t>LTER Wet Sedge Tundra Block 2 &amp; 3</t>
  </si>
  <si>
    <t>Arctic LTER Experimental Plots: Wet Sedge Tundra Block 2 &amp; 3 Northeast corner near Toolik Field Station, North Slope, Alaska.</t>
  </si>
  <si>
    <t>centimeterPerHour</t>
  </si>
  <si>
    <t>joulePerMeterCubedPerKelvin</t>
  </si>
  <si>
    <t>literPerMilligramPerMeterSquared</t>
  </si>
  <si>
    <t>meterSquaredPerSecondSquared</t>
  </si>
  <si>
    <t>microgramPerGramPerDay</t>
  </si>
  <si>
    <t>microgramPerMilligram</t>
  </si>
  <si>
    <t>microgramPerMeterSquared</t>
  </si>
  <si>
    <t>microgramPerMeterSquaredPerMinute</t>
  </si>
  <si>
    <t>micromolePerGramPerHour</t>
  </si>
  <si>
    <t>mile</t>
  </si>
  <si>
    <t>milePerHour</t>
  </si>
  <si>
    <t>milePerMinute</t>
  </si>
  <si>
    <t>milePerSecond</t>
  </si>
  <si>
    <t>mileSquared</t>
  </si>
  <si>
    <t>millimeterPerMinute</t>
  </si>
  <si>
    <t>millimolePerMeterSquared</t>
  </si>
  <si>
    <t>molePerMeterSquaredPerSecond</t>
  </si>
  <si>
    <t>numberPerMillimeterSquared</t>
  </si>
  <si>
    <t>Ramanunit</t>
  </si>
  <si>
    <t>agiblin@mbl.edu</t>
  </si>
  <si>
    <t>Anne</t>
  </si>
  <si>
    <t>Giblin</t>
  </si>
  <si>
    <t>Marine Biological Laboratory</t>
  </si>
  <si>
    <t>Ecosystems Center</t>
  </si>
  <si>
    <t>Woods Hole</t>
  </si>
  <si>
    <t>MA</t>
  </si>
  <si>
    <t>02543</t>
  </si>
  <si>
    <t>United States</t>
  </si>
  <si>
    <t>gwk@umich.edu</t>
  </si>
  <si>
    <t>George</t>
  </si>
  <si>
    <t>Kling</t>
  </si>
  <si>
    <t>University of Michigan Ann Arbor</t>
  </si>
  <si>
    <t>Ann Arbor</t>
  </si>
  <si>
    <t>MI</t>
  </si>
  <si>
    <t>jlaundre@mbl.edu</t>
  </si>
  <si>
    <t>Jim</t>
  </si>
  <si>
    <t>Laundre</t>
  </si>
  <si>
    <t>dwhite@mbl.edu</t>
  </si>
  <si>
    <t>Dan</t>
  </si>
  <si>
    <t>White</t>
  </si>
  <si>
    <t>May 1995 Original Data entered by Neil Bettez
April 2013 - Data from all lakes compiled into one spreadsheet per year - C. Harris
Jan 2014 - Version Checked for keywords against LTER network preferred list and non-preferred terms replaced - J.Laundre
Jan 2015 - Data compiled by decade and missing values added - J.Drysdale</t>
  </si>
  <si>
    <t>Available</t>
  </si>
  <si>
    <t>SortChem_#</t>
  </si>
  <si>
    <t>Site</t>
  </si>
  <si>
    <t>Date</t>
  </si>
  <si>
    <t>Time_hr_dst</t>
  </si>
  <si>
    <t>Notes</t>
  </si>
  <si>
    <t>Site Name: Name of the lake where measurements were taken. There are discrete sampling sites defined by water depth, generally they are at the point of maximum depth.</t>
  </si>
  <si>
    <t>Date readings were taken on.</t>
  </si>
  <si>
    <t>dd-mmm-yyyy</t>
  </si>
  <si>
    <t>Number used to identify samples - generally not used until later data but column remains with older data to enable comparison</t>
  </si>
  <si>
    <t>.=Missing or Not Measured</t>
  </si>
  <si>
    <t>(Active) Corrected chl a (ug/L)</t>
  </si>
  <si>
    <t>Total chl a (ug/L)</t>
  </si>
  <si>
    <t>Pheo (ug/L)</t>
  </si>
  <si>
    <t>PPROD (mgC/m3/d)</t>
  </si>
  <si>
    <t>Chlorophyll a and primary productivity data for various lakes near Toolik Research Station, Arctic LTER. Summer 1983 to 1989.</t>
  </si>
  <si>
    <t xml:space="preserve">Rate of primary production </t>
  </si>
  <si>
    <t>Sampling Time in Alaska Daylight Savings Time (1 hour ahead of Alaska Standard Time: if 13:00 DST than 12:00 AST)</t>
  </si>
  <si>
    <t>hh:mm</t>
  </si>
  <si>
    <t>Corrected Chlorophyll a, active chl a</t>
  </si>
  <si>
    <t>Pheophytin</t>
  </si>
  <si>
    <t>Total chl a (uncorrected for pheophytin)</t>
  </si>
  <si>
    <t>Any additional notes about the sample or data set</t>
  </si>
  <si>
    <t>Jason</t>
  </si>
  <si>
    <t>Dobkowski</t>
  </si>
  <si>
    <t>ARC_Lakes_PrimProdChl_1990-1999.xlsx; ARC_Lakes_PrimProdChl_2000-2009.xlsx; ARC_Lakes_PrimProdChl_2010-2014.xlsx</t>
  </si>
  <si>
    <t>Toolik Main</t>
  </si>
  <si>
    <t>.</t>
  </si>
  <si>
    <t>N2 Fert</t>
  </si>
  <si>
    <t>N2 Ref</t>
  </si>
  <si>
    <t>Toolik Main - Dup</t>
  </si>
  <si>
    <t>Depth (m)</t>
  </si>
  <si>
    <t>Depth from surface of lake, stream, or soil starting from the surface as 0. This depth corresponds with data in other files (Nutriends, Chemistry)</t>
  </si>
  <si>
    <t>ARC_Lakes_PrimProdChl_1983-1989.csv</t>
  </si>
  <si>
    <t>knb-lter-arc.10238.3</t>
  </si>
  <si>
    <t>ARC_Lakes_PrimProdChl_1983-1989.03</t>
  </si>
  <si>
    <t>http://ecosystems.mbl.edu/ARC/meta_template.php?FileName=./lakes/chlor/ARC_Lakes_PrimProdChl_1983-1989.html</t>
  </si>
  <si>
    <t>http://ecosystems.mbl.edu/ARC/lakes/chlor/data/ARC_Lakes_PrimProdChl_1983-1989.csv</t>
  </si>
  <si>
    <t>LTER Keywords</t>
  </si>
  <si>
    <t>Arctic LTER Vocabulary</t>
  </si>
  <si>
    <t>Core Areas</t>
  </si>
  <si>
    <t>chlorophyll, chlorophyll a, aquatic ecosystems, freshwater, limnology, primary production, primary productivity, biomass, carbon assimilation</t>
  </si>
  <si>
    <t>arctic, arctic lakes, 14C, 14C primary production, 14C bicarbonate, autotrophic production, in-situ primary production, in-lake diel carbon-14 incubation, Toolik Field Station</t>
  </si>
  <si>
    <t>primary production, primary productivity</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</si>
</sst>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 numFmtId="190" formatCode="0.00000000000"/>
    <numFmt numFmtId="191" formatCode="0.000000000"/>
    <numFmt numFmtId="192" formatCode="hh:mm"/>
    <numFmt numFmtId="193" formatCode="hh:mm;@"/>
  </numFmts>
  <fonts count="67">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b/>
      <sz val="10"/>
      <name val="Tahoma"/>
      <family val="2"/>
    </font>
    <font>
      <sz val="12"/>
      <name val="Arial"/>
      <family val="2"/>
    </font>
    <font>
      <b/>
      <sz val="9"/>
      <name val="Tahoma"/>
      <family val="2"/>
    </font>
    <font>
      <b/>
      <sz val="8"/>
      <color indexed="12"/>
      <name val="Arial"/>
      <family val="2"/>
    </font>
    <font>
      <b/>
      <sz val="8"/>
      <color indexed="10"/>
      <name val="Arial"/>
      <family val="2"/>
    </font>
    <font>
      <b/>
      <sz val="8"/>
      <color indexed="39"/>
      <name val="Tahoma"/>
      <family val="2"/>
    </font>
    <fon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Arial"/>
      <family val="2"/>
    </font>
    <font>
      <sz val="8"/>
      <name val="Segoe UI"/>
      <family val="2"/>
    </font>
    <font>
      <sz val="11"/>
      <color indexed="8"/>
      <name val="Calibri"/>
      <family val="2"/>
    </font>
    <font>
      <u val="single"/>
      <sz val="11"/>
      <color indexed="8"/>
      <name val="Calibri"/>
      <family val="2"/>
    </font>
    <font>
      <b/>
      <sz val="11"/>
      <color indexed="8"/>
      <name val="Calibri"/>
      <family val="2"/>
    </font>
    <font>
      <sz val="9"/>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rgb="FF66FF99"/>
        <bgColor indexed="64"/>
      </patternFill>
    </fill>
    <fill>
      <patternFill patternType="solid">
        <fgColor indexed="27"/>
        <bgColor indexed="64"/>
      </patternFill>
    </fill>
    <fill>
      <patternFill patternType="solid">
        <fgColor theme="0" tint="-0.1499900072813034"/>
        <bgColor indexed="64"/>
      </patternFill>
    </fill>
    <fill>
      <patternFill patternType="solid">
        <fgColor rgb="FFCCFFFF"/>
        <bgColor indexed="64"/>
      </patternFill>
    </fill>
    <fill>
      <patternFill patternType="solid">
        <fgColor rgb="FF00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40">
    <xf numFmtId="0" fontId="0" fillId="0" borderId="0" xfId="0" applyAlignment="1">
      <alignment/>
    </xf>
    <xf numFmtId="0" fontId="3" fillId="0" borderId="0" xfId="0" applyFont="1" applyAlignment="1" applyProtection="1">
      <alignment vertical="top"/>
      <protection/>
    </xf>
    <xf numFmtId="49" fontId="0" fillId="33" borderId="1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right" vertical="top"/>
      <protection/>
    </xf>
    <xf numFmtId="0" fontId="7" fillId="0" borderId="0" xfId="0" applyFont="1" applyAlignment="1">
      <alignment/>
    </xf>
    <xf numFmtId="0" fontId="8" fillId="0" borderId="0" xfId="0" applyFont="1" applyAlignment="1">
      <alignment/>
    </xf>
    <xf numFmtId="0" fontId="13"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14" fillId="0" borderId="11" xfId="0" applyFont="1" applyBorder="1" applyAlignment="1" applyProtection="1">
      <alignment/>
      <protection/>
    </xf>
    <xf numFmtId="0" fontId="14" fillId="0" borderId="10" xfId="0" applyFont="1" applyFill="1" applyBorder="1" applyAlignment="1" applyProtection="1">
      <alignment horizontal="left"/>
      <protection/>
    </xf>
    <xf numFmtId="0" fontId="14" fillId="0" borderId="11" xfId="0" applyFont="1" applyBorder="1" applyAlignment="1">
      <alignment/>
    </xf>
    <xf numFmtId="0" fontId="15" fillId="0" borderId="0" xfId="0" applyFont="1" applyAlignment="1">
      <alignment/>
    </xf>
    <xf numFmtId="49" fontId="0" fillId="0" borderId="0" xfId="0" applyNumberFormat="1" applyFont="1" applyAlignment="1">
      <alignment/>
    </xf>
    <xf numFmtId="0" fontId="0" fillId="0" borderId="0" xfId="0" applyFont="1" applyAlignment="1">
      <alignment/>
    </xf>
    <xf numFmtId="0" fontId="4" fillId="34" borderId="10" xfId="57" applyFont="1" applyFill="1" applyBorder="1" applyAlignment="1" applyProtection="1">
      <alignment vertical="center" wrapText="1"/>
      <protection/>
    </xf>
    <xf numFmtId="0" fontId="4" fillId="34" borderId="10" xfId="57" applyFont="1" applyFill="1" applyBorder="1" applyAlignment="1" applyProtection="1">
      <alignment horizontal="left" vertical="center" wrapText="1"/>
      <protection/>
    </xf>
    <xf numFmtId="0" fontId="4" fillId="35" borderId="10" xfId="0" applyFont="1" applyFill="1" applyBorder="1" applyAlignment="1" applyProtection="1">
      <alignment vertical="top"/>
      <protection/>
    </xf>
    <xf numFmtId="0" fontId="6" fillId="35" borderId="10" xfId="0" applyFont="1" applyFill="1" applyBorder="1" applyAlignment="1" applyProtection="1">
      <alignment vertical="top" wrapText="1"/>
      <protection/>
    </xf>
    <xf numFmtId="0" fontId="4" fillId="35" borderId="10" xfId="0" applyNumberFormat="1" applyFont="1" applyFill="1" applyBorder="1" applyAlignment="1" applyProtection="1">
      <alignment vertical="top" wrapText="1"/>
      <protection/>
    </xf>
    <xf numFmtId="0" fontId="4" fillId="35" borderId="12" xfId="0" applyFont="1" applyFill="1" applyBorder="1" applyAlignment="1" applyProtection="1">
      <alignment horizontal="left" vertical="top"/>
      <protection/>
    </xf>
    <xf numFmtId="0" fontId="4" fillId="35" borderId="10" xfId="0" applyFont="1" applyFill="1" applyBorder="1" applyAlignment="1" applyProtection="1">
      <alignment horizontal="left" vertical="top"/>
      <protection/>
    </xf>
    <xf numFmtId="0" fontId="4" fillId="35" borderId="10" xfId="0" applyFont="1" applyFill="1" applyBorder="1" applyAlignment="1" applyProtection="1">
      <alignment wrapText="1"/>
      <protection/>
    </xf>
    <xf numFmtId="0" fontId="4" fillId="35" borderId="10" xfId="0" applyFont="1" applyFill="1" applyBorder="1" applyAlignment="1" applyProtection="1">
      <alignment vertical="top" wrapText="1"/>
      <protection/>
    </xf>
    <xf numFmtId="0" fontId="4" fillId="0" borderId="0" xfId="0" applyFont="1" applyFill="1" applyBorder="1" applyAlignment="1" applyProtection="1">
      <alignment vertical="center" wrapText="1"/>
      <protection/>
    </xf>
    <xf numFmtId="0" fontId="4" fillId="35" borderId="13" xfId="0" applyFont="1" applyFill="1" applyBorder="1" applyAlignment="1" applyProtection="1">
      <alignment horizontal="left"/>
      <protection/>
    </xf>
    <xf numFmtId="0" fontId="4" fillId="35" borderId="14" xfId="0" applyFont="1" applyFill="1" applyBorder="1" applyAlignment="1" applyProtection="1">
      <alignment horizontal="right" wrapText="1"/>
      <protection/>
    </xf>
    <xf numFmtId="0" fontId="4" fillId="35" borderId="15" xfId="0" applyFont="1" applyFill="1" applyBorder="1" applyAlignment="1" applyProtection="1">
      <alignment horizontal="right"/>
      <protection/>
    </xf>
    <xf numFmtId="0" fontId="4" fillId="35" borderId="10" xfId="0" applyFont="1" applyFill="1" applyBorder="1" applyAlignment="1" applyProtection="1">
      <alignment horizontal="right" vertical="top"/>
      <protection/>
    </xf>
    <xf numFmtId="0" fontId="4" fillId="35" borderId="10" xfId="0" applyFont="1" applyFill="1" applyBorder="1" applyAlignment="1" applyProtection="1">
      <alignment horizontal="left" wrapText="1"/>
      <protection/>
    </xf>
    <xf numFmtId="0" fontId="0" fillId="36" borderId="10" xfId="0" applyFont="1" applyFill="1" applyBorder="1" applyAlignment="1" applyProtection="1">
      <alignment horizontal="left" vertical="top" wrapText="1"/>
      <protection locked="0"/>
    </xf>
    <xf numFmtId="49" fontId="4" fillId="37" borderId="0" xfId="0" applyNumberFormat="1" applyFont="1" applyFill="1" applyBorder="1" applyAlignment="1" applyProtection="1">
      <alignment horizontal="right" vertical="top"/>
      <protection/>
    </xf>
    <xf numFmtId="0" fontId="0" fillId="0" borderId="0" xfId="0" applyFont="1" applyAlignment="1" applyProtection="1">
      <alignment horizontal="left" wrapText="1"/>
      <protection locked="0"/>
    </xf>
    <xf numFmtId="0" fontId="14" fillId="0" borderId="10" xfId="0" applyFont="1" applyFill="1" applyBorder="1" applyAlignment="1" applyProtection="1">
      <alignment/>
      <protection/>
    </xf>
    <xf numFmtId="0" fontId="0" fillId="0" borderId="0" xfId="0" applyFont="1" applyAlignment="1" applyProtection="1">
      <alignment/>
      <protection locked="0"/>
    </xf>
    <xf numFmtId="0" fontId="0" fillId="0" borderId="0" xfId="0" applyFont="1" applyFill="1" applyBorder="1" applyAlignment="1">
      <alignment/>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19" fillId="0" borderId="0" xfId="0" applyFont="1" applyAlignment="1" applyProtection="1">
      <alignment/>
      <protection locked="0"/>
    </xf>
    <xf numFmtId="0" fontId="0" fillId="38" borderId="10" xfId="0" applyFont="1" applyFill="1" applyBorder="1" applyAlignment="1" applyProtection="1">
      <alignment horizontal="left" wrapText="1"/>
      <protection locked="0"/>
    </xf>
    <xf numFmtId="0" fontId="0" fillId="0" borderId="0" xfId="0" applyFont="1" applyAlignment="1" applyProtection="1">
      <alignment vertical="top" wrapText="1"/>
      <protection/>
    </xf>
    <xf numFmtId="0" fontId="0" fillId="0" borderId="0" xfId="0" applyFont="1" applyFill="1" applyAlignment="1" applyProtection="1">
      <alignment horizontal="left" wrapText="1"/>
      <protection locked="0"/>
    </xf>
    <xf numFmtId="0" fontId="0" fillId="0" borderId="0" xfId="0" applyFont="1" applyFill="1" applyAlignment="1" applyProtection="1">
      <alignment/>
      <protection locked="0"/>
    </xf>
    <xf numFmtId="0" fontId="0" fillId="0" borderId="0" xfId="0" applyFont="1" applyFill="1" applyAlignment="1" applyProtection="1">
      <alignment horizontal="right" vertical="top" wrapText="1"/>
      <protection/>
    </xf>
    <xf numFmtId="0" fontId="0" fillId="0" borderId="0" xfId="0" applyFont="1" applyBorder="1" applyAlignment="1" applyProtection="1">
      <alignment horizontal="left" wrapText="1"/>
      <protection locked="0"/>
    </xf>
    <xf numFmtId="0" fontId="14" fillId="0" borderId="10" xfId="0" applyFont="1" applyFill="1" applyBorder="1" applyAlignment="1" applyProtection="1">
      <alignment horizontal="right"/>
      <protection/>
    </xf>
    <xf numFmtId="0" fontId="4" fillId="34" borderId="0" xfId="0" applyNumberFormat="1" applyFont="1" applyFill="1" applyAlignment="1" applyProtection="1">
      <alignment horizontal="right" vertical="top" wrapText="1"/>
      <protection/>
    </xf>
    <xf numFmtId="0" fontId="4" fillId="34" borderId="0" xfId="0" applyFont="1" applyFill="1" applyAlignment="1" applyProtection="1">
      <alignment horizontal="right" vertical="top" wrapText="1"/>
      <protection/>
    </xf>
    <xf numFmtId="171" fontId="0" fillId="36" borderId="10" xfId="0" applyNumberFormat="1" applyFont="1" applyFill="1" applyBorder="1" applyAlignment="1" applyProtection="1">
      <alignment horizontal="left" wrapText="1"/>
      <protection locked="0"/>
    </xf>
    <xf numFmtId="0" fontId="4" fillId="34" borderId="0" xfId="0" applyFont="1" applyFill="1" applyAlignment="1" applyProtection="1">
      <alignment horizontal="right" vertical="top"/>
      <protection/>
    </xf>
    <xf numFmtId="0" fontId="4" fillId="34" borderId="0" xfId="0" applyFont="1" applyFill="1" applyBorder="1" applyAlignment="1" applyProtection="1">
      <alignment horizontal="right" vertical="top"/>
      <protection/>
    </xf>
    <xf numFmtId="0" fontId="0" fillId="0" borderId="0" xfId="0" applyFont="1" applyAlignment="1" applyProtection="1">
      <alignment horizontal="right" vertical="top"/>
      <protection/>
    </xf>
    <xf numFmtId="0" fontId="4" fillId="34" borderId="0" xfId="0" applyFont="1" applyFill="1" applyBorder="1" applyAlignment="1" applyProtection="1">
      <alignment horizontal="left" vertical="top"/>
      <protection/>
    </xf>
    <xf numFmtId="0" fontId="0" fillId="36" borderId="16" xfId="0" applyFont="1" applyFill="1" applyBorder="1" applyAlignment="1" applyProtection="1">
      <alignment horizontal="left" wrapText="1"/>
      <protection locked="0"/>
    </xf>
    <xf numFmtId="0" fontId="0" fillId="36" borderId="17" xfId="0" applyFont="1" applyFill="1" applyBorder="1" applyAlignment="1" applyProtection="1">
      <alignment horizontal="left" wrapText="1"/>
      <protection locked="0"/>
    </xf>
    <xf numFmtId="0" fontId="0" fillId="0" borderId="10" xfId="0" applyFont="1" applyBorder="1" applyAlignment="1" applyProtection="1">
      <alignment horizontal="left" wrapText="1"/>
      <protection locked="0"/>
    </xf>
    <xf numFmtId="0" fontId="4" fillId="0" borderId="0" xfId="0" applyFont="1" applyFill="1" applyBorder="1" applyAlignment="1" applyProtection="1">
      <alignment horizontal="right" vertical="top"/>
      <protection/>
    </xf>
    <xf numFmtId="0" fontId="0" fillId="0" borderId="0" xfId="0" applyFont="1" applyFill="1" applyBorder="1" applyAlignment="1" applyProtection="1">
      <alignment horizontal="left" wrapText="1"/>
      <protection locked="0"/>
    </xf>
    <xf numFmtId="0" fontId="4" fillId="34" borderId="0" xfId="0" applyFont="1" applyFill="1" applyBorder="1" applyAlignment="1" applyProtection="1">
      <alignment horizontal="right" wrapText="1"/>
      <protection/>
    </xf>
    <xf numFmtId="0" fontId="4" fillId="34" borderId="15" xfId="0" applyFont="1" applyFill="1" applyBorder="1" applyAlignment="1" applyProtection="1">
      <alignment horizontal="right" wrapText="1"/>
      <protection/>
    </xf>
    <xf numFmtId="0" fontId="19" fillId="0" borderId="0" xfId="0" applyFont="1" applyAlignment="1">
      <alignment/>
    </xf>
    <xf numFmtId="0" fontId="0" fillId="0" borderId="0" xfId="0" applyFont="1" applyAlignment="1" applyProtection="1">
      <alignment/>
      <protection/>
    </xf>
    <xf numFmtId="0" fontId="0" fillId="0" borderId="0" xfId="0" applyNumberFormat="1" applyFont="1" applyAlignment="1" applyProtection="1">
      <alignment/>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protection locked="0"/>
    </xf>
    <xf numFmtId="0" fontId="0" fillId="35" borderId="18" xfId="0" applyNumberFormat="1" applyFont="1" applyFill="1" applyBorder="1" applyAlignment="1" applyProtection="1">
      <alignment horizontal="left"/>
      <protection/>
    </xf>
    <xf numFmtId="0" fontId="0" fillId="36" borderId="15" xfId="0" applyFont="1" applyFill="1" applyBorder="1" applyAlignment="1" applyProtection="1">
      <alignment horizontal="left"/>
      <protection locked="0"/>
    </xf>
    <xf numFmtId="0" fontId="0" fillId="33" borderId="11" xfId="0" applyFont="1" applyFill="1" applyBorder="1" applyAlignment="1" applyProtection="1">
      <alignment/>
      <protection locked="0"/>
    </xf>
    <xf numFmtId="0" fontId="0" fillId="36" borderId="14" xfId="0" applyFont="1" applyFill="1" applyBorder="1" applyAlignment="1" applyProtection="1">
      <alignment horizontal="left"/>
      <protection locked="0"/>
    </xf>
    <xf numFmtId="0" fontId="0" fillId="33" borderId="19" xfId="0" applyFont="1" applyFill="1" applyBorder="1" applyAlignment="1" applyProtection="1">
      <alignment/>
      <protection locked="0"/>
    </xf>
    <xf numFmtId="0" fontId="0" fillId="0" borderId="0" xfId="57" applyFont="1" applyAlignment="1" applyProtection="1">
      <alignment vertical="top" wrapText="1"/>
      <protection locked="0"/>
    </xf>
    <xf numFmtId="0" fontId="0" fillId="0" borderId="0" xfId="57" applyFont="1" applyAlignment="1" applyProtection="1">
      <alignment wrapText="1"/>
      <protection locked="0"/>
    </xf>
    <xf numFmtId="0" fontId="0" fillId="0" borderId="0" xfId="0" applyFont="1" applyAlignment="1" applyProtection="1">
      <alignment wrapText="1"/>
      <protection locked="0"/>
    </xf>
    <xf numFmtId="0" fontId="0" fillId="0" borderId="0" xfId="0" applyFont="1" applyAlignment="1">
      <alignment vertical="center" wrapText="1"/>
    </xf>
    <xf numFmtId="0" fontId="0" fillId="0" borderId="0" xfId="0" applyFont="1" applyAlignment="1">
      <alignment vertical="top"/>
    </xf>
    <xf numFmtId="0" fontId="21" fillId="0" borderId="0" xfId="0" applyFont="1" applyAlignment="1">
      <alignment horizontal="center" wrapText="1"/>
    </xf>
    <xf numFmtId="0" fontId="21" fillId="0" borderId="0" xfId="0" applyFont="1" applyAlignment="1">
      <alignment wrapText="1"/>
    </xf>
    <xf numFmtId="169" fontId="21" fillId="0" borderId="0" xfId="0" applyNumberFormat="1" applyFont="1" applyAlignment="1">
      <alignment wrapText="1"/>
    </xf>
    <xf numFmtId="1" fontId="21" fillId="0" borderId="0" xfId="0" applyNumberFormat="1" applyFont="1" applyAlignment="1">
      <alignment wrapText="1"/>
    </xf>
    <xf numFmtId="0" fontId="22" fillId="0" borderId="0" xfId="0" applyFont="1" applyAlignment="1">
      <alignment horizontal="center" wrapText="1"/>
    </xf>
    <xf numFmtId="0" fontId="2" fillId="0" borderId="0" xfId="53" applyAlignment="1" applyProtection="1">
      <alignment/>
      <protection/>
    </xf>
    <xf numFmtId="0" fontId="2" fillId="36" borderId="10" xfId="53" applyFill="1" applyBorder="1" applyAlignment="1" applyProtection="1">
      <alignment horizontal="left" vertical="top" wrapText="1"/>
      <protection/>
    </xf>
    <xf numFmtId="0" fontId="0" fillId="39" borderId="10" xfId="0" applyFont="1" applyFill="1" applyBorder="1" applyAlignment="1" applyProtection="1">
      <alignment horizontal="center" wrapText="1"/>
      <protection locked="0"/>
    </xf>
    <xf numFmtId="0" fontId="0" fillId="0" borderId="0" xfId="0" applyAlignment="1">
      <alignment/>
    </xf>
    <xf numFmtId="0" fontId="4" fillId="0" borderId="0" xfId="0" applyFont="1" applyFill="1" applyBorder="1" applyAlignment="1" applyProtection="1">
      <alignment horizontal="left" wrapText="1"/>
      <protection locked="0"/>
    </xf>
    <xf numFmtId="0" fontId="0" fillId="0" borderId="0" xfId="0" applyFont="1" applyFill="1" applyBorder="1" applyAlignment="1">
      <alignment/>
    </xf>
    <xf numFmtId="1" fontId="0" fillId="0" borderId="0" xfId="0" applyNumberFormat="1" applyAlignment="1">
      <alignment/>
    </xf>
    <xf numFmtId="0" fontId="4" fillId="34" borderId="0" xfId="0" applyFont="1" applyFill="1" applyBorder="1" applyAlignment="1" applyProtection="1">
      <alignment horizontal="right" vertical="top" wrapText="1"/>
      <protection/>
    </xf>
    <xf numFmtId="49" fontId="2" fillId="33" borderId="10" xfId="53" applyNumberFormat="1" applyFill="1" applyBorder="1" applyAlignment="1" applyProtection="1">
      <alignment horizontal="left" wrapText="1"/>
      <protection locked="0"/>
    </xf>
    <xf numFmtId="171"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64"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193" fontId="0" fillId="0" borderId="0" xfId="0" applyNumberFormat="1" applyFont="1" applyFill="1" applyBorder="1" applyAlignment="1">
      <alignment horizontal="left" vertical="center" wrapText="1"/>
    </xf>
    <xf numFmtId="164" fontId="0" fillId="0" borderId="0" xfId="0" applyNumberFormat="1" applyFont="1" applyFill="1" applyBorder="1" applyAlignment="1">
      <alignment horizontal="left" vertical="center" wrapText="1"/>
    </xf>
    <xf numFmtId="2" fontId="0" fillId="0" borderId="0" xfId="0" applyNumberFormat="1" applyFont="1" applyFill="1" applyBorder="1" applyAlignment="1">
      <alignment horizontal="left" vertical="center"/>
    </xf>
    <xf numFmtId="0" fontId="0" fillId="0" borderId="16" xfId="0" applyFont="1" applyFill="1" applyBorder="1" applyAlignment="1">
      <alignment horizontal="left" vertical="center"/>
    </xf>
    <xf numFmtId="0" fontId="0" fillId="0" borderId="0" xfId="57" applyFont="1" applyFill="1" applyAlignment="1" applyProtection="1">
      <alignment wrapText="1"/>
      <protection locked="0"/>
    </xf>
    <xf numFmtId="0" fontId="65" fillId="0" borderId="0" xfId="0" applyFont="1" applyBorder="1" applyAlignment="1">
      <alignment horizontal="left"/>
    </xf>
    <xf numFmtId="171" fontId="65" fillId="0" borderId="0" xfId="0" applyNumberFormat="1" applyFont="1" applyBorder="1" applyAlignment="1">
      <alignment horizontal="right"/>
    </xf>
    <xf numFmtId="1" fontId="65" fillId="0" borderId="0" xfId="0" applyNumberFormat="1" applyFont="1" applyBorder="1" applyAlignment="1">
      <alignment/>
    </xf>
    <xf numFmtId="193"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Fill="1" applyBorder="1" applyAlignment="1">
      <alignment/>
    </xf>
    <xf numFmtId="164" fontId="0" fillId="0" borderId="0" xfId="57" applyNumberFormat="1" applyFont="1" applyFill="1" applyBorder="1" applyAlignment="1">
      <alignment horizontal="right"/>
      <protection/>
    </xf>
    <xf numFmtId="0" fontId="0" fillId="0" borderId="0" xfId="59" applyFont="1" applyFill="1" applyBorder="1" applyAlignment="1">
      <alignment horizontal="left"/>
      <protection/>
    </xf>
    <xf numFmtId="171" fontId="0" fillId="0" borderId="0" xfId="59" applyNumberFormat="1" applyFont="1" applyFill="1" applyBorder="1" applyAlignment="1">
      <alignment/>
      <protection/>
    </xf>
    <xf numFmtId="1" fontId="0" fillId="0" borderId="0" xfId="59" applyNumberFormat="1" applyFont="1" applyFill="1" applyBorder="1" applyAlignment="1">
      <alignment/>
      <protection/>
    </xf>
    <xf numFmtId="0" fontId="0" fillId="0" borderId="0" xfId="58" applyFont="1" applyFill="1" applyBorder="1" applyAlignment="1">
      <alignment horizontal="left"/>
      <protection/>
    </xf>
    <xf numFmtId="164" fontId="0" fillId="0" borderId="0" xfId="59" applyNumberFormat="1" applyFont="1" applyFill="1" applyBorder="1" applyAlignment="1">
      <alignment horizontal="right"/>
      <protection/>
    </xf>
    <xf numFmtId="164" fontId="0" fillId="0" borderId="0" xfId="59" applyNumberFormat="1" applyFont="1" applyFill="1" applyBorder="1" applyAlignment="1">
      <alignment/>
      <protection/>
    </xf>
    <xf numFmtId="2" fontId="0" fillId="0" borderId="0" xfId="59" applyNumberFormat="1" applyFont="1" applyFill="1" applyBorder="1" applyAlignment="1">
      <alignment/>
      <protection/>
    </xf>
    <xf numFmtId="171" fontId="0" fillId="0" borderId="0" xfId="59" applyNumberFormat="1" applyFont="1" applyFill="1" applyBorder="1" applyAlignment="1">
      <alignment horizontal="right"/>
      <protection/>
    </xf>
    <xf numFmtId="171" fontId="0" fillId="0" borderId="0" xfId="0" applyNumberFormat="1" applyFont="1" applyBorder="1" applyAlignment="1">
      <alignment horizontal="right"/>
    </xf>
    <xf numFmtId="1" fontId="0" fillId="0" borderId="0" xfId="0" applyNumberFormat="1" applyFont="1" applyBorder="1" applyAlignment="1">
      <alignment/>
    </xf>
    <xf numFmtId="0" fontId="0" fillId="0" borderId="0" xfId="0" applyFont="1" applyBorder="1" applyAlignment="1">
      <alignment horizontal="left"/>
    </xf>
    <xf numFmtId="171" fontId="0" fillId="0" borderId="0" xfId="0" applyNumberFormat="1" applyFont="1" applyBorder="1" applyAlignment="1">
      <alignment/>
    </xf>
    <xf numFmtId="167" fontId="0" fillId="0" borderId="0" xfId="0" applyNumberFormat="1" applyFont="1" applyBorder="1" applyAlignment="1">
      <alignment/>
    </xf>
    <xf numFmtId="0" fontId="0" fillId="0" borderId="0" xfId="0" applyFont="1" applyFill="1" applyBorder="1" applyAlignment="1">
      <alignment horizontal="left"/>
    </xf>
    <xf numFmtId="171" fontId="0" fillId="0" borderId="0" xfId="0" applyNumberFormat="1" applyFont="1" applyFill="1" applyBorder="1" applyAlignment="1">
      <alignment/>
    </xf>
    <xf numFmtId="1" fontId="0" fillId="0" borderId="0" xfId="0" applyNumberFormat="1" applyFont="1" applyFill="1" applyBorder="1" applyAlignment="1">
      <alignment/>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171" fontId="0" fillId="0" borderId="0" xfId="0" applyNumberFormat="1" applyFont="1" applyFill="1" applyBorder="1" applyAlignment="1">
      <alignment horizontal="left" vertical="center" wrapText="1"/>
    </xf>
    <xf numFmtId="2" fontId="0" fillId="0" borderId="0" xfId="0" applyNumberFormat="1" applyFont="1" applyFill="1" applyBorder="1" applyAlignment="1">
      <alignment horizontal="left" vertical="center" wrapText="1"/>
    </xf>
    <xf numFmtId="0" fontId="0" fillId="0" borderId="0" xfId="0" applyFont="1" applyFill="1" applyBorder="1" applyAlignment="1">
      <alignment horizontal="left" wrapText="1"/>
    </xf>
    <xf numFmtId="0" fontId="0" fillId="0" borderId="0" xfId="59" applyFont="1" applyFill="1" applyBorder="1" applyAlignment="1">
      <alignment horizontal="left" wrapText="1"/>
      <protection/>
    </xf>
    <xf numFmtId="164" fontId="0" fillId="0" borderId="0" xfId="59" applyNumberFormat="1" applyFont="1" applyFill="1" applyBorder="1" applyAlignment="1">
      <alignment horizontal="left" wrapText="1"/>
      <protection/>
    </xf>
    <xf numFmtId="2" fontId="0" fillId="0" borderId="0" xfId="0" applyNumberFormat="1" applyFont="1" applyFill="1" applyBorder="1" applyAlignment="1">
      <alignment horizontal="left" wrapText="1"/>
    </xf>
    <xf numFmtId="0" fontId="0" fillId="0" borderId="0" xfId="0" applyBorder="1" applyAlignment="1">
      <alignment wrapText="1"/>
    </xf>
    <xf numFmtId="0" fontId="0" fillId="0" borderId="0" xfId="0" applyFont="1" applyBorder="1" applyAlignment="1">
      <alignment/>
    </xf>
    <xf numFmtId="0" fontId="0" fillId="0" borderId="0" xfId="0" applyBorder="1" applyAlignment="1">
      <alignment/>
    </xf>
    <xf numFmtId="0" fontId="0" fillId="0" borderId="0" xfId="0" applyAlignment="1">
      <alignment wrapText="1"/>
    </xf>
    <xf numFmtId="0" fontId="2" fillId="0" borderId="15" xfId="53" applyFill="1" applyBorder="1" applyAlignment="1" applyProtection="1">
      <alignment horizontal="left"/>
      <protection/>
    </xf>
    <xf numFmtId="0" fontId="0" fillId="36" borderId="15" xfId="0" applyFont="1" applyFill="1" applyBorder="1" applyAlignment="1" applyProtection="1">
      <alignment horizontal="left" wrapText="1"/>
      <protection locked="0"/>
    </xf>
    <xf numFmtId="0" fontId="0" fillId="0" borderId="11" xfId="0" applyFont="1" applyBorder="1" applyAlignment="1">
      <alignment/>
    </xf>
    <xf numFmtId="0" fontId="4" fillId="0" borderId="0" xfId="0" applyFont="1" applyFill="1" applyBorder="1" applyAlignment="1" applyProtection="1">
      <alignment horizontal="left" wrapText="1"/>
      <protection locked="0"/>
    </xf>
    <xf numFmtId="0" fontId="0" fillId="0" borderId="0" xfId="0"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99Lkschl" xfId="58"/>
    <cellStyle name="Normal_surficialgeologyforstatview" xfId="59"/>
    <cellStyle name="Note" xfId="60"/>
    <cellStyle name="Output" xfId="61"/>
    <cellStyle name="Percent" xfId="62"/>
    <cellStyle name="Title" xfId="63"/>
    <cellStyle name="Total" xfId="64"/>
    <cellStyle name="Warning Text" xfId="65"/>
  </cellStyles>
  <dxfs count="69">
    <dxf>
      <font>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ont>
        <color rgb="FF9C0006"/>
      </font>
      <fill>
        <patternFill>
          <bgColor rgb="FFFFC7CE"/>
        </patternFill>
      </fill>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2047875</xdr:colOff>
      <xdr:row>12</xdr:row>
      <xdr:rowOff>19050</xdr:rowOff>
    </xdr:to>
    <xdr:sp>
      <xdr:nvSpPr>
        <xdr:cNvPr id="1" name="abstract" descr="Abstract of dsatset"/>
        <xdr:cNvSpPr txBox="1">
          <a:spLocks noChangeArrowheads="1"/>
        </xdr:cNvSpPr>
      </xdr:nvSpPr>
      <xdr:spPr>
        <a:xfrm>
          <a:off x="1743075" y="1209675"/>
          <a:ext cx="7162800" cy="1209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Decadal </a:t>
          </a:r>
          <a:r>
            <a:rPr lang="en-US" cap="none" sz="1100" b="0" i="0" u="none" baseline="0">
              <a:solidFill>
                <a:srgbClr val="000000"/>
              </a:solidFill>
              <a:latin typeface="Calibri"/>
              <a:ea typeface="Calibri"/>
              <a:cs typeface="Calibri"/>
            </a:rPr>
            <a:t>file describing the chlorophyll</a:t>
          </a:r>
          <a:r>
            <a:rPr lang="en-US" cap="none" sz="1100" b="0" i="0" u="none" baseline="0">
              <a:solidFill>
                <a:srgbClr val="000000"/>
              </a:solidFill>
              <a:latin typeface="Calibri"/>
              <a:ea typeface="Calibri"/>
              <a:cs typeface="Calibri"/>
            </a:rPr>
            <a:t> a and primary production in  </a:t>
          </a:r>
          <a:r>
            <a:rPr lang="en-US" cap="none" sz="1100" b="0" i="0" u="none" baseline="0">
              <a:solidFill>
                <a:srgbClr val="000000"/>
              </a:solidFill>
              <a:latin typeface="Calibri"/>
              <a:ea typeface="Calibri"/>
              <a:cs typeface="Calibri"/>
            </a:rPr>
            <a:t>various lakes near Toolik Research Station (68 38'N, 149 36'W) during summers</a:t>
          </a:r>
          <a:r>
            <a:rPr lang="en-US" cap="none" sz="1100" b="0" i="0" u="none" baseline="0">
              <a:solidFill>
                <a:srgbClr val="000000"/>
              </a:solidFill>
              <a:latin typeface="Calibri"/>
              <a:ea typeface="Calibri"/>
              <a:cs typeface="Calibri"/>
            </a:rPr>
            <a:t> from 1983 to 1989</a:t>
          </a:r>
          <a:r>
            <a:rPr lang="en-US" cap="none" sz="1100" b="0" i="0" u="none" baseline="0">
              <a:solidFill>
                <a:srgbClr val="000000"/>
              </a:solidFill>
              <a:latin typeface="Calibri"/>
              <a:ea typeface="Calibri"/>
              <a:cs typeface="Calibri"/>
            </a:rPr>
            <a:t>.  Sample site descriptors include an assigned number (sortchem), site, date of analysis (incubation), time, depth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and rates of primary production.  The</a:t>
          </a:r>
          <a:r>
            <a:rPr lang="en-US" cap="none" sz="1100" b="0" i="0" u="none" baseline="0">
              <a:solidFill>
                <a:srgbClr val="000000"/>
              </a:solidFill>
              <a:latin typeface="Calibri"/>
              <a:ea typeface="Calibri"/>
              <a:cs typeface="Calibri"/>
            </a:rPr>
            <a:t> amount of chlorophyll a and pheophytin were also measured.</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28575</xdr:colOff>
      <xdr:row>64</xdr:row>
      <xdr:rowOff>19050</xdr:rowOff>
    </xdr:from>
    <xdr:to>
      <xdr:col>7</xdr:col>
      <xdr:colOff>47625</xdr:colOff>
      <xdr:row>124</xdr:row>
      <xdr:rowOff>152400</xdr:rowOff>
    </xdr:to>
    <xdr:sp>
      <xdr:nvSpPr>
        <xdr:cNvPr id="2" name="method"/>
        <xdr:cNvSpPr txBox="1">
          <a:spLocks noChangeArrowheads="1"/>
        </xdr:cNvSpPr>
      </xdr:nvSpPr>
      <xdr:spPr>
        <a:xfrm>
          <a:off x="1771650" y="14439900"/>
          <a:ext cx="13325475" cy="9877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CHLOROPHYLL SAMPLING methods and changes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1975-1991: Water samples were collected and filtered through </a:t>
          </a:r>
          <a:r>
            <a:rPr lang="en-US" cap="none" sz="1100" b="1" i="0" u="none" baseline="0">
              <a:solidFill>
                <a:srgbClr val="000000"/>
              </a:solidFill>
              <a:latin typeface="Calibri"/>
              <a:ea typeface="Calibri"/>
              <a:cs typeface="Calibri"/>
            </a:rPr>
            <a:t>a Gelman A/E glass fiber filter</a:t>
          </a:r>
          <a:r>
            <a:rPr lang="en-US" cap="none" sz="1100" b="0" i="0" u="none" baseline="0">
              <a:solidFill>
                <a:srgbClr val="000000"/>
              </a:solidFill>
              <a:latin typeface="Calibri"/>
              <a:ea typeface="Calibri"/>
              <a:cs typeface="Calibri"/>
            </a:rPr>
            <a:t>. Filters were extracted in the dark for 24 hours and read on a </a:t>
          </a:r>
          <a:r>
            <a:rPr lang="en-US" cap="none" sz="1100" b="1" i="0" u="none" baseline="0">
              <a:solidFill>
                <a:srgbClr val="000000"/>
              </a:solidFill>
              <a:latin typeface="Calibri"/>
              <a:ea typeface="Calibri"/>
              <a:cs typeface="Calibri"/>
            </a:rPr>
            <a:t>Turner 111 fluorometer</a:t>
          </a:r>
          <a:r>
            <a:rPr lang="en-US" cap="none" sz="1100" b="0" i="0" u="none" baseline="0">
              <a:solidFill>
                <a:srgbClr val="000000"/>
              </a:solidFill>
              <a:latin typeface="Calibri"/>
              <a:ea typeface="Calibri"/>
              <a:cs typeface="Calibri"/>
            </a:rPr>
            <a:t> with a primary filter of 670 rattan, secondary of 64 rattan red and a blue T3 bulb is used. Algae was incubated for 24 hours, filtered onto a .45 um Metricel filter and counted with a liquid scintillation counter.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1992-1994 the water was filtered through a </a:t>
          </a:r>
          <a:r>
            <a:rPr lang="en-US" cap="none" sz="1100" b="1" i="0" u="none" baseline="0">
              <a:solidFill>
                <a:srgbClr val="000000"/>
              </a:solidFill>
              <a:latin typeface="Calibri"/>
              <a:ea typeface="Calibri"/>
              <a:cs typeface="Calibri"/>
            </a:rPr>
            <a:t>47 mm Whatman GF/C glass fiber filter</a:t>
          </a:r>
          <a:r>
            <a:rPr lang="en-US" cap="none" sz="1100" b="0" i="0" u="none" baseline="0">
              <a:solidFill>
                <a:srgbClr val="000000"/>
              </a:solidFill>
              <a:latin typeface="Calibri"/>
              <a:ea typeface="Calibri"/>
              <a:cs typeface="Calibri"/>
            </a:rPr>
            <a:t>. The filters were placed in 10 ml of </a:t>
          </a:r>
          <a:r>
            <a:rPr lang="en-US" cap="none" sz="1100" b="1" i="0" u="none" baseline="0">
              <a:solidFill>
                <a:srgbClr val="000000"/>
              </a:solidFill>
              <a:latin typeface="Calibri"/>
              <a:ea typeface="Calibri"/>
              <a:cs typeface="Calibri"/>
            </a:rPr>
            <a:t>90% acetone</a:t>
          </a:r>
          <a:r>
            <a:rPr lang="en-US" cap="none" sz="1100" b="0" i="0" u="none" baseline="0">
              <a:solidFill>
                <a:srgbClr val="000000"/>
              </a:solidFill>
              <a:latin typeface="Calibri"/>
              <a:ea typeface="Calibri"/>
              <a:cs typeface="Calibri"/>
            </a:rPr>
            <a:t> and extracted in the dark for 24 hours at room temperature. The samples were then read on a </a:t>
          </a:r>
          <a:r>
            <a:rPr lang="en-US" cap="none" sz="1100" b="1" i="0" u="none" baseline="0">
              <a:solidFill>
                <a:srgbClr val="000000"/>
              </a:solidFill>
              <a:latin typeface="Calibri"/>
              <a:ea typeface="Calibri"/>
              <a:cs typeface="Calibri"/>
            </a:rPr>
            <a:t>Turner 450 Fluorometer</a:t>
          </a:r>
          <a:r>
            <a:rPr lang="en-US" cap="none" sz="1100" b="0" i="0" u="none" baseline="0">
              <a:solidFill>
                <a:srgbClr val="000000"/>
              </a:solidFill>
              <a:latin typeface="Calibri"/>
              <a:ea typeface="Calibri"/>
              <a:cs typeface="Calibri"/>
            </a:rPr>
            <a:t> with an </a:t>
          </a:r>
          <a:r>
            <a:rPr lang="en-US" cap="none" sz="1100" b="1" i="0" u="none" baseline="0">
              <a:solidFill>
                <a:srgbClr val="000000"/>
              </a:solidFill>
              <a:latin typeface="Calibri"/>
              <a:ea typeface="Calibri"/>
              <a:cs typeface="Calibri"/>
            </a:rPr>
            <a:t>NB 440 filter</a:t>
          </a:r>
          <a:r>
            <a:rPr lang="en-US" cap="none" sz="1100" b="0" i="0" u="none" baseline="0">
              <a:solidFill>
                <a:srgbClr val="000000"/>
              </a:solidFill>
              <a:latin typeface="Calibri"/>
              <a:ea typeface="Calibri"/>
              <a:cs typeface="Calibri"/>
            </a:rPr>
            <a:t> and a left side emission window of 10x and a right side activation window of 30x. The fluorometer was calibrated using a standard curve made using chlorophyll a from Anacystis nidulans purchased from Sigma and quantified using a spectrophotometer.
</a:t>
          </a:r>
          <a:r>
            <a:rPr lang="en-US" cap="none" sz="1100" b="0" i="0" u="none" baseline="0">
              <a:solidFill>
                <a:srgbClr val="000000"/>
              </a:solidFill>
              <a:latin typeface="Calibri"/>
              <a:ea typeface="Calibri"/>
              <a:cs typeface="Calibri"/>
            </a:rPr>
            <a:t>1995-1997 The methods from 1992-94 were continued but the NB440 filter on the Turner 450 Fluorometer was replaced with the </a:t>
          </a:r>
          <a:r>
            <a:rPr lang="en-US" cap="none" sz="1100" b="1" i="0" u="none" baseline="0">
              <a:solidFill>
                <a:srgbClr val="000000"/>
              </a:solidFill>
              <a:latin typeface="Calibri"/>
              <a:ea typeface="Calibri"/>
              <a:cs typeface="Calibri"/>
            </a:rPr>
            <a:t>NB430 filter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1998-2000 </a:t>
          </a:r>
          <a:r>
            <a:rPr lang="en-US" cap="none" sz="1100" b="1" i="0" u="none" baseline="0">
              <a:solidFill>
                <a:srgbClr val="000000"/>
              </a:solidFill>
              <a:latin typeface="Calibri"/>
              <a:ea typeface="Calibri"/>
              <a:cs typeface="Calibri"/>
            </a:rPr>
            <a:t>The water was returned to the lab</a:t>
          </a:r>
          <a:r>
            <a:rPr lang="en-US" cap="none" sz="1100" b="0" i="0" u="none" baseline="0">
              <a:solidFill>
                <a:srgbClr val="000000"/>
              </a:solidFill>
              <a:latin typeface="Calibri"/>
              <a:ea typeface="Calibri"/>
              <a:cs typeface="Calibri"/>
            </a:rPr>
            <a:t> where it was filtered through a 47 mm Whatman GF/C fiber filter. The filters were placed in 10 ml of 90% </a:t>
          </a:r>
          <a:r>
            <a:rPr lang="en-US" cap="none" sz="1100" b="1" i="0" u="none" baseline="0">
              <a:solidFill>
                <a:srgbClr val="000000"/>
              </a:solidFill>
              <a:latin typeface="Calibri"/>
              <a:ea typeface="Calibri"/>
              <a:cs typeface="Calibri"/>
            </a:rPr>
            <a:t>buffered acetone</a:t>
          </a:r>
          <a:r>
            <a:rPr lang="en-US" cap="none" sz="1100" b="0" i="0" u="none" baseline="0">
              <a:solidFill>
                <a:srgbClr val="000000"/>
              </a:solidFill>
              <a:latin typeface="Calibri"/>
              <a:ea typeface="Calibri"/>
              <a:cs typeface="Calibri"/>
            </a:rPr>
            <a:t> (1 mg/l MgCO-3) and extracted in the dark for 24 hours at room temperature. The amount of chlorophyll a was then read on a </a:t>
          </a:r>
          <a:r>
            <a:rPr lang="en-US" cap="none" sz="1100" b="1" i="0" u="none" baseline="0">
              <a:solidFill>
                <a:srgbClr val="000000"/>
              </a:solidFill>
              <a:latin typeface="Calibri"/>
              <a:ea typeface="Calibri"/>
              <a:cs typeface="Calibri"/>
            </a:rPr>
            <a:t>Turner Design 10-Au-005-CE</a:t>
          </a:r>
          <a:r>
            <a:rPr lang="en-US" cap="none" sz="1100" b="0" i="0" u="none" baseline="0">
              <a:solidFill>
                <a:srgbClr val="000000"/>
              </a:solidFill>
              <a:latin typeface="Calibri"/>
              <a:ea typeface="Calibri"/>
              <a:cs typeface="Calibri"/>
            </a:rPr>
            <a:t> configured with a chlorophyll optical kit: photomultiplier tube 185-870; daylight white lamp, F45T5 400-600 nm; excitation filter 340-500 nm round bandpass 5-60; emission filter &gt;665 nm round sharpcut 2-64; reference filter 400-700 nm square 1 ND.
The Turner Designs 10-Au-005-CE fluorometer was calibrated using two chlorophyll a standards of known concentrations obtained from Turner Designs. Each time samples were run the Turner Designs 10-Au- fluorometer solid standard was also run.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2001-2002 Water samples </a:t>
          </a:r>
          <a:r>
            <a:rPr lang="en-US" cap="none" sz="1100" b="1" i="0" u="none" baseline="0">
              <a:solidFill>
                <a:srgbClr val="000000"/>
              </a:solidFill>
              <a:latin typeface="Calibri"/>
              <a:ea typeface="Calibri"/>
              <a:cs typeface="Calibri"/>
            </a:rPr>
            <a:t>were filtered in the field</a:t>
          </a:r>
          <a:r>
            <a:rPr lang="en-US" cap="none" sz="1100" b="0" i="0" u="none" baseline="0">
              <a:solidFill>
                <a:srgbClr val="000000"/>
              </a:solidFill>
              <a:latin typeface="Calibri"/>
              <a:ea typeface="Calibri"/>
              <a:cs typeface="Calibri"/>
            </a:rPr>
            <a:t> through a Millipore 47 mm filter cassette (SX0004700) containing a </a:t>
          </a:r>
          <a:r>
            <a:rPr lang="en-US" cap="none" sz="1100" b="1" i="0" u="none" baseline="0">
              <a:solidFill>
                <a:srgbClr val="000000"/>
              </a:solidFill>
              <a:latin typeface="Calibri"/>
              <a:ea typeface="Calibri"/>
              <a:cs typeface="Calibri"/>
            </a:rPr>
            <a:t>Whatman GF/C (1.2 um) glass fiber filter</a:t>
          </a:r>
          <a:r>
            <a:rPr lang="en-US" cap="none" sz="1100" b="0" i="0" u="none" baseline="0">
              <a:solidFill>
                <a:srgbClr val="000000"/>
              </a:solidFill>
              <a:latin typeface="Calibri"/>
              <a:ea typeface="Calibri"/>
              <a:cs typeface="Calibri"/>
            </a:rPr>
            <a:t>. This filter was returned to the lab and extracted as described previously in buffered acetone. The Turner Designs 10-Au-005-CE was configured with a chlorophyll optical kit 10-037R. This kit used for traditional in-vivo measurements of chlorophyll (Lorenzen) and in-vivo/extractive acidification methods, including Strictland and Parsons; standard methods for water and waste water and EPA 445.
</a:t>
          </a:r>
          <a:r>
            <a:rPr lang="en-US" cap="none" sz="1100" b="0" i="0" u="none" baseline="0">
              <a:solidFill>
                <a:srgbClr val="000000"/>
              </a:solidFill>
              <a:latin typeface="Calibri"/>
              <a:ea typeface="Calibri"/>
              <a:cs typeface="Calibri"/>
            </a:rPr>
            <a:t>2003- Samples were collected in 2 litre brown Nalgene bottles and </a:t>
          </a:r>
          <a:r>
            <a:rPr lang="en-US" cap="none" sz="1100" b="1" i="0" u="none" baseline="0">
              <a:solidFill>
                <a:srgbClr val="000000"/>
              </a:solidFill>
              <a:latin typeface="Calibri"/>
              <a:ea typeface="Calibri"/>
              <a:cs typeface="Calibri"/>
            </a:rPr>
            <a:t>returned to lab</a:t>
          </a:r>
          <a:r>
            <a:rPr lang="en-US" cap="none" sz="1100" b="0" i="0" u="none" baseline="0">
              <a:solidFill>
                <a:srgbClr val="000000"/>
              </a:solidFill>
              <a:latin typeface="Calibri"/>
              <a:ea typeface="Calibri"/>
              <a:cs typeface="Calibri"/>
            </a:rPr>
            <a:t> within 2 hours. All other methods follow from 2001. Samples in 2003 were also acidified with 100 ul of 1N HCl for 90 seconds to determine pheophytin concentrations.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2004-present Samples were collected as in 2003 but filtered through a </a:t>
          </a:r>
          <a:r>
            <a:rPr lang="en-US" cap="none" sz="1100" b="1" i="0" u="none" baseline="0">
              <a:solidFill>
                <a:srgbClr val="000000"/>
              </a:solidFill>
              <a:latin typeface="Calibri"/>
              <a:ea typeface="Calibri"/>
              <a:cs typeface="Calibri"/>
            </a:rPr>
            <a:t>47 mm Whatman GF/F (0.7 um) glass fiber filter</a:t>
          </a:r>
          <a:r>
            <a:rPr lang="en-US" cap="none" sz="1100" b="0" i="0" u="none" baseline="0">
              <a:solidFill>
                <a:srgbClr val="000000"/>
              </a:solidFill>
              <a:latin typeface="Calibri"/>
              <a:ea typeface="Calibri"/>
              <a:cs typeface="Calibri"/>
            </a:rPr>
            <a:t>. Filters were placed in 10 ml of </a:t>
          </a:r>
          <a:r>
            <a:rPr lang="en-US" cap="none" sz="1100" b="1" i="0" u="none" baseline="0">
              <a:solidFill>
                <a:srgbClr val="000000"/>
              </a:solidFill>
              <a:latin typeface="Calibri"/>
              <a:ea typeface="Calibri"/>
              <a:cs typeface="Calibri"/>
            </a:rPr>
            <a:t>chilled</a:t>
          </a:r>
          <a:r>
            <a:rPr lang="en-US" cap="none" sz="1100" b="0" i="0" u="none" baseline="0">
              <a:solidFill>
                <a:srgbClr val="000000"/>
              </a:solidFill>
              <a:latin typeface="Calibri"/>
              <a:ea typeface="Calibri"/>
              <a:cs typeface="Calibri"/>
            </a:rPr>
            <a:t>, buffered (1 mg/l MgCO-3) 90 % acetone and </a:t>
          </a:r>
          <a:r>
            <a:rPr lang="en-US" cap="none" sz="1100" b="1" i="0" u="none" baseline="0">
              <a:solidFill>
                <a:srgbClr val="000000"/>
              </a:solidFill>
              <a:latin typeface="Calibri"/>
              <a:ea typeface="Calibri"/>
              <a:cs typeface="Calibri"/>
            </a:rPr>
            <a:t>extracted in the dark at approx. 4 deg. C for 18-24 hours</a:t>
          </a:r>
          <a:r>
            <a:rPr lang="en-US" cap="none" sz="1100" b="0" i="0" u="none" baseline="0">
              <a:solidFill>
                <a:srgbClr val="000000"/>
              </a:solidFill>
              <a:latin typeface="Calibri"/>
              <a:ea typeface="Calibri"/>
              <a:cs typeface="Calibri"/>
            </a:rPr>
            <a:t>. In 2004 a multipoint curve was analyzed using a chl a stock standard. The Turner Design solid standard could then be used as a check. Chl a was corrected for pheophytin following EPA 445. Samples were acidified with 300 ul of 0.1N HCl for 90 seconds to correct for pheophytin.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PRIMARY PRODUCATION METHODS: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Primary production is determined by uptake of 14C labeled bicarbonate in the particulate fraction and conversion into carbon assimilation (Wetzel &amp; Likens, 2000). 
For in-lake incubations (both in-situ and different lake), subsamples of the water collected from a specific depth with the Van Dorn sampler are placed into a 70 ml bottle (2 clear and one dark bottle for each depth), 5 uCi of 14C bicarbonate is added, and bottle sets (2 clear, 1 dark) are incubated at collection depth for 24 hours.  After 24 hr (+/- 1 hr), water samples are vacuum filtered through 0.45 um Gelman GN-6 filters.  Filters are air dried in mini-scintillation vials for at least 24 hours.  The filters are then dissolved in 1 ml cellusolve before the addition of 5 mL scintillation cocktail (Scinti-safe).  After the addition of Scintisafe, samples are placed in the dark for 24 to 48 hours prior to counting on a liquid scintillation counter (Packard Tri-Carb 2100TR).  Sample exposure to light is minimized during all phases of the procedure.
</a:t>
          </a:r>
          <a:r>
            <a:rPr lang="en-US" cap="none" sz="1100" b="1" i="0" u="none" baseline="0">
              <a:solidFill>
                <a:srgbClr val="000000"/>
              </a:solidFill>
              <a:latin typeface="Calibri"/>
              <a:ea typeface="Calibri"/>
              <a:cs typeface="Calibri"/>
            </a:rPr>
            <a:t>Method Notes – significant changes made to the protocol and why:  </a:t>
          </a:r>
          <a:r>
            <a:rPr lang="en-US" cap="none" sz="1100" b="0" i="0" u="none" baseline="0">
              <a:solidFill>
                <a:srgbClr val="000000"/>
              </a:solidFill>
              <a:latin typeface="Calibri"/>
              <a:ea typeface="Calibri"/>
              <a:cs typeface="Calibri"/>
            </a:rPr>
            <a:t>
- Prior to 2000, 0.45 um Millipore HA cellulose filters were used for primary production analysis. Tests comparing these to the Gelman GN-6 filters currently used show no difference.    
- Fertilization of lakes E 05 and E 06 caused an increase in biomass filtered and necessitated that subsamples of a known volume be taken from samples at these sites. From 2002 to 2004, this procedure was used as necessary. From 2005 onward, the entire sample was filtered through two filters in equal volumes. Both filters were placed in the same mini-scintillation vial and counted as one sample.
- Prior to 2006, the working solution was 50 uCi/mL and 100 uL was added per sample.  This was the result of an inadvertent experiment where 3 times the amount of working solution was added to the sample.  We did not observe a similar increase in our resulting estimates of primary production.  It was determined that the working solution had forced the sample to conditions of carbon limitation because of the shift in pH (WS pH ~ 9).  Therefore, we increased the activity of the working solution and reduced the volume added to a sample.
References:
Steeman Nielsen, E..  1951.  Measurement of the production of organic matter in the sea by means of carbon-14.  Nature.  167:846-685.
Wetzel, R.G., and G.E. Likens.  2000.  Limnological analyses.  3rd edition, Springer.
Miller, M. C., G. R. Hatter, P. Spatt, P. Westlake, and D. Yeakel. 1986.  Primary production and its control in Toolik Lake, Alaska.  Arch. Hydrobiol. 74: 97-131.
Evans, M.A., S. MacIntyre, and G.W. Kling.  2008.  Internal wave effects on photosynthesis:  Experiments, theory, and modeling.  Limnol. Oceanogr.  53(1), 2008, 339-353.
Evans, M.A.  2007.  Phytoplankon Ecology of Arctic Lakes.  Ph.D. Dissertation, Univerisity of Michigan, Ann Arbor, Michigan, United States of America
Kling G.W. et al. 2000. Integration of lakes and streams in a landscape perspective: the importance of material processing on spatial patterns and temporal coherence. Freshwater Biology, 43, 477-497.
</a:t>
          </a:r>
          <a:r>
            <a:rPr lang="en-US" cap="none" sz="1100" b="0" i="0" u="none" baseline="0">
              <a:solidFill>
                <a:srgbClr val="000000"/>
              </a:solidFill>
              <a:latin typeface="Calibri"/>
              <a:ea typeface="Calibri"/>
              <a:cs typeface="Calibri"/>
            </a:rPr>
            <a:t>Calculations: 
total chlor a (ug/l) = (total 1x reading)* 1.5136 + 2.8427
total chlor a ug/L in sample = (total chlor a(ug/l))*(ml acetone/1000)/(ml filtered/1000)
total 1x reading = average reading / (left side emission window * gain)
</a:t>
          </a:r>
        </a:p>
      </xdr:txBody>
    </xdr:sp>
    <xdr:clientData fLocksWithSheet="0"/>
  </xdr:twoCellAnchor>
  <xdr:twoCellAnchor>
    <xdr:from>
      <xdr:col>1</xdr:col>
      <xdr:colOff>19050</xdr:colOff>
      <xdr:row>130</xdr:row>
      <xdr:rowOff>152400</xdr:rowOff>
    </xdr:from>
    <xdr:to>
      <xdr:col>3</xdr:col>
      <xdr:colOff>2047875</xdr:colOff>
      <xdr:row>137</xdr:row>
      <xdr:rowOff>19050</xdr:rowOff>
    </xdr:to>
    <xdr:sp>
      <xdr:nvSpPr>
        <xdr:cNvPr id="3" name="protocol1"/>
        <xdr:cNvSpPr txBox="1">
          <a:spLocks noChangeArrowheads="1"/>
        </xdr:cNvSpPr>
      </xdr:nvSpPr>
      <xdr:spPr>
        <a:xfrm>
          <a:off x="1762125" y="2530792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1247775"/>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65</xdr:row>
      <xdr:rowOff>123825</xdr:rowOff>
    </xdr:from>
    <xdr:to>
      <xdr:col>0</xdr:col>
      <xdr:colOff>1724025</xdr:colOff>
      <xdr:row>79</xdr:row>
      <xdr:rowOff>57150</xdr:rowOff>
    </xdr:to>
    <xdr:sp>
      <xdr:nvSpPr>
        <xdr:cNvPr id="5" name="Note2"/>
        <xdr:cNvSpPr txBox="1">
          <a:spLocks noChangeArrowheads="1"/>
        </xdr:cNvSpPr>
      </xdr:nvSpPr>
      <xdr:spPr>
        <a:xfrm>
          <a:off x="19050" y="1473517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iblin@mbl.edu" TargetMode="External" /><Relationship Id="rId2" Type="http://schemas.openxmlformats.org/officeDocument/2006/relationships/hyperlink" Target="mailto:gwk@umich.edu" TargetMode="External" /><Relationship Id="rId3" Type="http://schemas.openxmlformats.org/officeDocument/2006/relationships/hyperlink" Target="http://ecosystems.mbl.edu/ARC/meta_template.php?FileName=./lakes/chlor/ARC_Lakes_PrimProdChl_1983-1989.html" TargetMode="External" /><Relationship Id="rId4" Type="http://schemas.openxmlformats.org/officeDocument/2006/relationships/hyperlink" Target="http://ecosystems.mbl.edu/ARC/lakes/chlor/data/ARC_Lakes_PrimProdChl_1983-1989.csv"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S422"/>
  <sheetViews>
    <sheetView tabSelected="1" zoomScalePageLayoutView="0" workbookViewId="0" topLeftCell="A1">
      <selection activeCell="B4" sqref="B4"/>
    </sheetView>
  </sheetViews>
  <sheetFormatPr defaultColWidth="8.8515625" defaultRowHeight="12.75"/>
  <cols>
    <col min="1" max="1" width="26.140625" style="76" customWidth="1"/>
    <col min="2" max="2" width="46.00390625" style="32" bestFit="1" customWidth="1"/>
    <col min="3" max="4" width="30.7109375" style="34" customWidth="1"/>
    <col min="5" max="9" width="30.7109375" style="14" customWidth="1"/>
    <col min="10" max="16384" width="8.8515625" style="14" customWidth="1"/>
  </cols>
  <sheetData>
    <row r="1" spans="1:4" ht="18">
      <c r="A1" s="1" t="s">
        <v>0</v>
      </c>
      <c r="C1" s="6"/>
      <c r="D1" s="7"/>
    </row>
    <row r="2" spans="1:2" ht="12.75">
      <c r="A2" s="33" t="s">
        <v>2</v>
      </c>
      <c r="B2" s="10" t="s">
        <v>1691</v>
      </c>
    </row>
    <row r="3" spans="1:2" ht="12.75">
      <c r="A3" s="33" t="s">
        <v>132</v>
      </c>
      <c r="B3" s="10">
        <v>1995</v>
      </c>
    </row>
    <row r="4" spans="1:3" ht="12.75">
      <c r="A4" s="33" t="s">
        <v>144</v>
      </c>
      <c r="B4" s="135" t="s">
        <v>1693</v>
      </c>
      <c r="C4" s="9"/>
    </row>
    <row r="5" spans="1:4" ht="26.25" customHeight="1">
      <c r="A5" s="17" t="s">
        <v>3</v>
      </c>
      <c r="B5" s="136" t="s">
        <v>1672</v>
      </c>
      <c r="C5" s="137"/>
      <c r="D5" s="14"/>
    </row>
    <row r="6" spans="1:6" ht="12.75" customHeight="1">
      <c r="A6" s="17" t="s">
        <v>36</v>
      </c>
      <c r="B6" s="14"/>
      <c r="C6" s="14"/>
      <c r="D6" s="14"/>
      <c r="E6" s="35"/>
      <c r="F6" s="35"/>
    </row>
    <row r="7" spans="1:4" s="37" customFormat="1" ht="12.75">
      <c r="A7" s="36"/>
      <c r="B7" s="138"/>
      <c r="C7" s="139"/>
      <c r="D7" s="139"/>
    </row>
    <row r="8" spans="1:4" s="37" customFormat="1" ht="12.75">
      <c r="A8" s="36"/>
      <c r="B8" s="86"/>
      <c r="C8" s="87"/>
      <c r="D8" s="87"/>
    </row>
    <row r="9" spans="1:2" s="37" customFormat="1" ht="12.75">
      <c r="A9" s="36"/>
      <c r="B9" s="38"/>
    </row>
    <row r="10" spans="1:2" s="37" customFormat="1" ht="12.75">
      <c r="A10" s="36"/>
      <c r="B10" s="38"/>
    </row>
    <row r="11" spans="1:2" s="37" customFormat="1" ht="12.75">
      <c r="A11" s="36"/>
      <c r="B11" s="38"/>
    </row>
    <row r="12" spans="1:2" s="37" customFormat="1" ht="30" customHeight="1">
      <c r="A12" s="36"/>
      <c r="B12" s="39"/>
    </row>
    <row r="13" spans="1:2" s="37" customFormat="1" ht="15">
      <c r="A13" s="36"/>
      <c r="B13" s="39"/>
    </row>
    <row r="14" spans="1:2" ht="12.75">
      <c r="A14" s="17" t="s">
        <v>1</v>
      </c>
      <c r="B14" s="40" t="s">
        <v>1692</v>
      </c>
    </row>
    <row r="15" ht="12.75">
      <c r="A15" s="41"/>
    </row>
    <row r="16" spans="1:9" ht="24">
      <c r="A16" s="18" t="s">
        <v>129</v>
      </c>
      <c r="B16" s="29" t="s">
        <v>4</v>
      </c>
      <c r="C16" s="29" t="s">
        <v>5</v>
      </c>
      <c r="D16" s="29" t="s">
        <v>6</v>
      </c>
      <c r="E16" s="29" t="s">
        <v>275</v>
      </c>
      <c r="F16" s="29" t="s">
        <v>276</v>
      </c>
      <c r="G16" s="29" t="s">
        <v>277</v>
      </c>
      <c r="H16" s="29" t="s">
        <v>278</v>
      </c>
      <c r="I16" s="29" t="s">
        <v>279</v>
      </c>
    </row>
    <row r="17" spans="1:9" ht="12.75">
      <c r="A17" s="31" t="s">
        <v>269</v>
      </c>
      <c r="B17" s="2" t="s">
        <v>270</v>
      </c>
      <c r="C17" s="2" t="s">
        <v>270</v>
      </c>
      <c r="D17" s="2" t="s">
        <v>273</v>
      </c>
      <c r="E17" s="2" t="s">
        <v>271</v>
      </c>
      <c r="F17" s="2" t="s">
        <v>274</v>
      </c>
      <c r="G17" s="2"/>
      <c r="H17" s="2"/>
      <c r="I17" s="2"/>
    </row>
    <row r="18" spans="1:9" s="13" customFormat="1" ht="12.75">
      <c r="A18" s="31" t="s">
        <v>280</v>
      </c>
      <c r="B18" s="90" t="s">
        <v>1635</v>
      </c>
      <c r="C18" s="90" t="s">
        <v>1644</v>
      </c>
      <c r="D18" s="90" t="s">
        <v>1653</v>
      </c>
      <c r="E18" s="90" t="s">
        <v>1650</v>
      </c>
      <c r="F18" s="90"/>
      <c r="G18" s="2"/>
      <c r="H18" s="2"/>
      <c r="I18" s="2"/>
    </row>
    <row r="19" spans="1:9" s="13" customFormat="1" ht="12.75">
      <c r="A19" s="31" t="s">
        <v>7</v>
      </c>
      <c r="B19" s="2" t="s">
        <v>1636</v>
      </c>
      <c r="C19" s="2" t="s">
        <v>1645</v>
      </c>
      <c r="D19" s="2" t="s">
        <v>1654</v>
      </c>
      <c r="E19" s="2" t="s">
        <v>1651</v>
      </c>
      <c r="F19" s="2" t="s">
        <v>1680</v>
      </c>
      <c r="G19" s="2"/>
      <c r="H19" s="2"/>
      <c r="I19" s="2"/>
    </row>
    <row r="20" spans="1:9" s="13" customFormat="1" ht="12.75">
      <c r="A20" s="31" t="s">
        <v>8</v>
      </c>
      <c r="B20" s="2" t="s">
        <v>1637</v>
      </c>
      <c r="C20" s="2" t="s">
        <v>1646</v>
      </c>
      <c r="D20" s="2" t="s">
        <v>1655</v>
      </c>
      <c r="E20" s="2" t="s">
        <v>1652</v>
      </c>
      <c r="F20" s="2" t="s">
        <v>1681</v>
      </c>
      <c r="G20" s="2"/>
      <c r="H20" s="2"/>
      <c r="I20" s="2"/>
    </row>
    <row r="21" spans="1:9" s="13" customFormat="1" ht="25.5">
      <c r="A21" s="31" t="s">
        <v>281</v>
      </c>
      <c r="B21" s="2" t="s">
        <v>1638</v>
      </c>
      <c r="C21" s="2" t="s">
        <v>1647</v>
      </c>
      <c r="D21" s="2" t="s">
        <v>1638</v>
      </c>
      <c r="E21" s="2" t="s">
        <v>1638</v>
      </c>
      <c r="F21" s="2" t="s">
        <v>1647</v>
      </c>
      <c r="G21" s="2"/>
      <c r="H21" s="2"/>
      <c r="I21" s="2"/>
    </row>
    <row r="22" spans="1:9" s="13" customFormat="1" ht="12.75">
      <c r="A22" s="31" t="s">
        <v>9</v>
      </c>
      <c r="B22" s="2" t="s">
        <v>1639</v>
      </c>
      <c r="C22" s="2"/>
      <c r="D22" s="2" t="s">
        <v>1639</v>
      </c>
      <c r="E22" s="2" t="s">
        <v>1639</v>
      </c>
      <c r="F22" s="2"/>
      <c r="G22" s="2"/>
      <c r="H22" s="2"/>
      <c r="I22" s="2"/>
    </row>
    <row r="23" spans="1:9" s="13" customFormat="1" ht="12.75">
      <c r="A23" s="31" t="s">
        <v>10</v>
      </c>
      <c r="B23" s="2"/>
      <c r="C23" s="2"/>
      <c r="D23" s="2"/>
      <c r="E23" s="2"/>
      <c r="F23" s="2"/>
      <c r="G23" s="2"/>
      <c r="H23" s="2"/>
      <c r="I23" s="2"/>
    </row>
    <row r="24" spans="1:9" s="13" customFormat="1" ht="12.75">
      <c r="A24" s="31" t="s">
        <v>11</v>
      </c>
      <c r="B24" s="2" t="s">
        <v>1640</v>
      </c>
      <c r="C24" s="2" t="s">
        <v>1648</v>
      </c>
      <c r="D24" s="2" t="s">
        <v>1640</v>
      </c>
      <c r="E24" s="2" t="s">
        <v>1640</v>
      </c>
      <c r="F24" s="2" t="s">
        <v>1648</v>
      </c>
      <c r="G24" s="2"/>
      <c r="H24" s="2"/>
      <c r="I24" s="2"/>
    </row>
    <row r="25" spans="1:9" s="13" customFormat="1" ht="12.75">
      <c r="A25" s="31" t="s">
        <v>12</v>
      </c>
      <c r="B25" s="2" t="s">
        <v>1641</v>
      </c>
      <c r="C25" s="2" t="s">
        <v>1649</v>
      </c>
      <c r="D25" s="2" t="s">
        <v>1641</v>
      </c>
      <c r="E25" s="2" t="s">
        <v>1641</v>
      </c>
      <c r="F25" s="2" t="s">
        <v>1649</v>
      </c>
      <c r="G25" s="2"/>
      <c r="H25" s="2"/>
      <c r="I25" s="2"/>
    </row>
    <row r="26" spans="1:9" s="13" customFormat="1" ht="12.75">
      <c r="A26" s="31" t="s">
        <v>13</v>
      </c>
      <c r="B26" s="2" t="s">
        <v>1642</v>
      </c>
      <c r="C26" s="2"/>
      <c r="D26" s="2" t="s">
        <v>1642</v>
      </c>
      <c r="E26" s="2" t="s">
        <v>1642</v>
      </c>
      <c r="F26" s="2"/>
      <c r="G26" s="2"/>
      <c r="H26" s="2"/>
      <c r="I26" s="2"/>
    </row>
    <row r="27" spans="1:9" s="13" customFormat="1" ht="12.75">
      <c r="A27" s="31" t="s">
        <v>14</v>
      </c>
      <c r="B27" s="2" t="s">
        <v>1643</v>
      </c>
      <c r="C27" s="2"/>
      <c r="D27" s="2" t="s">
        <v>1643</v>
      </c>
      <c r="E27" s="2" t="s">
        <v>1643</v>
      </c>
      <c r="F27" s="2"/>
      <c r="G27" s="2"/>
      <c r="H27" s="2"/>
      <c r="I27" s="2"/>
    </row>
    <row r="28" spans="1:3" ht="12.75">
      <c r="A28" s="3"/>
      <c r="B28" s="42"/>
      <c r="C28" s="43"/>
    </row>
    <row r="29" ht="12.75">
      <c r="A29" s="44"/>
    </row>
    <row r="30" spans="1:2" ht="25.5">
      <c r="A30" s="19" t="s">
        <v>15</v>
      </c>
      <c r="B30" s="45"/>
    </row>
    <row r="31" spans="1:3" ht="12.75">
      <c r="A31" s="46" t="s">
        <v>145</v>
      </c>
      <c r="B31" s="135" t="s">
        <v>1694</v>
      </c>
      <c r="C31" s="11"/>
    </row>
    <row r="32" spans="1:2" ht="12.75">
      <c r="A32" s="47" t="s">
        <v>16</v>
      </c>
      <c r="B32" s="40" t="s">
        <v>1690</v>
      </c>
    </row>
    <row r="33" spans="1:2" ht="12.75">
      <c r="A33" s="48" t="s">
        <v>17</v>
      </c>
      <c r="B33" s="49">
        <v>30510</v>
      </c>
    </row>
    <row r="34" spans="1:2" ht="12.75">
      <c r="A34" s="48" t="s">
        <v>18</v>
      </c>
      <c r="B34" s="49">
        <v>32746</v>
      </c>
    </row>
    <row r="35" spans="1:2" ht="12.75">
      <c r="A35" s="50" t="s">
        <v>19</v>
      </c>
      <c r="B35" s="40">
        <v>710</v>
      </c>
    </row>
    <row r="36" spans="1:2" ht="38.25">
      <c r="A36" s="50" t="s">
        <v>20</v>
      </c>
      <c r="B36" s="40" t="s">
        <v>1682</v>
      </c>
    </row>
    <row r="37" spans="1:2" ht="12.75">
      <c r="A37" s="50" t="s">
        <v>21</v>
      </c>
      <c r="B37" s="40" t="s">
        <v>1657</v>
      </c>
    </row>
    <row r="38" spans="1:2" ht="12.75">
      <c r="A38" s="51" t="s">
        <v>22</v>
      </c>
      <c r="B38" s="40"/>
    </row>
    <row r="39" spans="1:2" ht="12.75">
      <c r="A39" s="51" t="s">
        <v>23</v>
      </c>
      <c r="B39" s="40"/>
    </row>
    <row r="40" spans="1:2" ht="102">
      <c r="A40" s="50" t="s">
        <v>24</v>
      </c>
      <c r="B40" s="40" t="s">
        <v>1656</v>
      </c>
    </row>
    <row r="41" spans="1:2" ht="12.75">
      <c r="A41" s="50"/>
      <c r="B41" s="40"/>
    </row>
    <row r="42" spans="1:2" ht="12.75">
      <c r="A42" s="50"/>
      <c r="B42" s="40"/>
    </row>
    <row r="43" ht="12.75">
      <c r="A43" s="52"/>
    </row>
    <row r="44" ht="12.75">
      <c r="A44" s="19" t="s">
        <v>25</v>
      </c>
    </row>
    <row r="45" spans="1:17" ht="12.75">
      <c r="A45" s="51" t="s">
        <v>1340</v>
      </c>
      <c r="B45" s="84" t="s">
        <v>383</v>
      </c>
      <c r="C45" s="84" t="s">
        <v>390</v>
      </c>
      <c r="D45" s="84" t="s">
        <v>394</v>
      </c>
      <c r="E45" s="84" t="s">
        <v>397</v>
      </c>
      <c r="F45" s="84"/>
      <c r="K45" s="34"/>
      <c r="L45" s="34"/>
      <c r="M45" s="34"/>
      <c r="N45" s="34"/>
      <c r="O45" s="34"/>
      <c r="P45" s="34"/>
      <c r="Q45" s="34"/>
    </row>
    <row r="46" spans="1:15" ht="38.25">
      <c r="A46" s="89" t="s">
        <v>26</v>
      </c>
      <c r="B46" s="30" t="str">
        <f>IF(ISNA(INDEX(Sites,MATCH(B45,Site_name,0),3)),"Enter Description",INDEX(Sites,MATCH(B45,Site_name,0),3))</f>
        <v>Toolik Lake Main Station</v>
      </c>
      <c r="C46" s="30" t="str">
        <f>IF(ISNA(INDEX(Sites,MATCH(C45,Site_name,0),3)),"Enter Description",INDEX(Sites,MATCH(C45,Site_name,0),3))</f>
        <v>Western bay of Toolik where limno corral experiments were done in the 1980s</v>
      </c>
      <c r="D46" s="30" t="str">
        <f>IF(ISNA(INDEX(Sites,MATCH(D45,Site_name,0),3)),"Enter Description",INDEX(Sites,MATCH(D45,Site_name,0),3))</f>
        <v>Arctic LAKE LTER Site number 103</v>
      </c>
      <c r="E46" s="30" t="str">
        <f>IF(ISNA(INDEX(Sites,MATCH(E45,Site_name,0),3)),"Enter Description",INDEX(Sites,MATCH(E45,Site_name,0),3))</f>
        <v>Arctic LAKE LTER Site number 104</v>
      </c>
      <c r="F46" s="30" t="str">
        <f>IF(ISNA(INDEX(Sites,MATCH(F45,Site_name,0),3)),"Enter Description",INDEX(Sites,MATCH(F45,Site_name,0),3))</f>
        <v>Enter Description</v>
      </c>
      <c r="K46" s="34"/>
      <c r="L46" s="34"/>
      <c r="M46" s="34"/>
      <c r="N46" s="34"/>
      <c r="O46" s="34"/>
    </row>
    <row r="47" spans="1:6" ht="12.75">
      <c r="A47" s="20" t="s">
        <v>27</v>
      </c>
      <c r="C47" s="32"/>
      <c r="D47" s="32"/>
      <c r="E47" s="32"/>
      <c r="F47" s="32"/>
    </row>
    <row r="48" spans="1:19" ht="12.75">
      <c r="A48" s="53" t="s">
        <v>28</v>
      </c>
      <c r="B48" s="40"/>
      <c r="C48" s="40"/>
      <c r="D48" s="40"/>
      <c r="E48" s="40"/>
      <c r="F48" s="40"/>
      <c r="K48" s="34"/>
      <c r="L48" s="34"/>
      <c r="M48" s="34"/>
      <c r="N48" s="34"/>
      <c r="O48" s="34"/>
      <c r="P48" s="34"/>
      <c r="Q48" s="34"/>
      <c r="R48" s="34"/>
      <c r="S48" s="34"/>
    </row>
    <row r="49" spans="1:19" ht="12.75">
      <c r="A49" s="53" t="s">
        <v>29</v>
      </c>
      <c r="B49" s="54"/>
      <c r="C49" s="54"/>
      <c r="D49" s="54"/>
      <c r="E49" s="54"/>
      <c r="F49" s="54"/>
      <c r="K49" s="34"/>
      <c r="L49" s="34"/>
      <c r="M49" s="34"/>
      <c r="N49" s="34"/>
      <c r="O49" s="34"/>
      <c r="P49" s="34"/>
      <c r="Q49" s="34"/>
      <c r="R49" s="34"/>
      <c r="S49" s="34"/>
    </row>
    <row r="50" spans="1:19" ht="12.75">
      <c r="A50" s="53" t="s">
        <v>30</v>
      </c>
      <c r="B50" s="40"/>
      <c r="C50" s="40"/>
      <c r="D50" s="40"/>
      <c r="E50" s="40"/>
      <c r="F50" s="40"/>
      <c r="K50" s="34"/>
      <c r="L50" s="34"/>
      <c r="M50" s="34"/>
      <c r="N50" s="34"/>
      <c r="O50" s="34"/>
      <c r="P50" s="34"/>
      <c r="Q50" s="34"/>
      <c r="R50" s="34"/>
      <c r="S50" s="34"/>
    </row>
    <row r="51" spans="1:19" ht="12.75">
      <c r="A51" s="53" t="s">
        <v>31</v>
      </c>
      <c r="B51" s="55"/>
      <c r="C51" s="55"/>
      <c r="D51" s="55"/>
      <c r="E51" s="55"/>
      <c r="F51" s="55"/>
      <c r="K51" s="34"/>
      <c r="L51" s="34"/>
      <c r="M51" s="34"/>
      <c r="N51" s="34"/>
      <c r="O51" s="34"/>
      <c r="P51" s="34"/>
      <c r="Q51" s="34"/>
      <c r="R51" s="34"/>
      <c r="S51" s="34"/>
    </row>
    <row r="52" spans="1:6" ht="12.75">
      <c r="A52" s="21" t="s">
        <v>32</v>
      </c>
      <c r="B52" s="56"/>
      <c r="C52" s="56"/>
      <c r="D52" s="56"/>
      <c r="E52" s="56"/>
      <c r="F52" s="56"/>
    </row>
    <row r="53" spans="1:17" ht="12.75">
      <c r="A53" s="51" t="s">
        <v>33</v>
      </c>
      <c r="B53" s="30">
        <f>IF(ISNA(INDEX(Sites,MATCH(B45,Site_name,0),4)),"In Decimal Degrees",INDEX(Sites,MATCH(B45,Site_name,0),4))</f>
        <v>68.629961</v>
      </c>
      <c r="C53" s="30">
        <f>IF(ISNA(INDEX(Sites,MATCH(C45,Site_name,0),4)),"In Decimal Degrees",INDEX(Sites,MATCH(C45,Site_name,0),4))</f>
        <v>68.638624</v>
      </c>
      <c r="D53" s="30">
        <f>IF(ISNA(INDEX(Sites,MATCH(D45,Site_name,0),4)),"In Decimal Degrees",INDEX(Sites,MATCH(D45,Site_name,0),4))</f>
        <v>68.6398939358</v>
      </c>
      <c r="E53" s="30">
        <f>IF(ISNA(INDEX(Sites,MATCH(E45,Site_name,0),4)),"In Decimal Degrees",INDEX(Sites,MATCH(E45,Site_name,0),4))</f>
        <v>68.6409472345</v>
      </c>
      <c r="F53" s="30" t="str">
        <f>IF(ISNA(INDEX(Sites,MATCH(F45,Site_name,0),4)),"In Decimal Degrees",INDEX(Sites,MATCH(F45,Site_name,0),4))</f>
        <v>In Decimal Degrees</v>
      </c>
      <c r="K53" s="34"/>
      <c r="L53" s="34"/>
      <c r="M53" s="34"/>
      <c r="N53" s="34"/>
      <c r="O53" s="34"/>
      <c r="P53" s="34"/>
      <c r="Q53" s="34"/>
    </row>
    <row r="54" spans="1:17" ht="12.75">
      <c r="A54" s="51" t="s">
        <v>34</v>
      </c>
      <c r="B54" s="30">
        <f>IF(ISNA(INDEX(Sites,MATCH(B45,Site_name,0),5)),"In Decimal Degrees",INDEX(Sites,MATCH(B45,Site_name,0),5))</f>
        <v>-149.612633</v>
      </c>
      <c r="C54" s="30">
        <f>IF(ISNA(INDEX(Sites,MATCH(C45,Site_name,0),5)),"In Decimal Degrees",INDEX(Sites,MATCH(C45,Site_name,0),5))</f>
        <v>-149.610737</v>
      </c>
      <c r="D54" s="30">
        <f>IF(ISNA(INDEX(Sites,MATCH(D45,Site_name,0),5)),"In Decimal Degrees",INDEX(Sites,MATCH(D45,Site_name,0),5))</f>
        <v>-149.606965643</v>
      </c>
      <c r="E54" s="30">
        <f>IF(ISNA(INDEX(Sites,MATCH(E45,Site_name,0),5)),"In Decimal Degrees",INDEX(Sites,MATCH(E45,Site_name,0),5))</f>
        <v>-149.625086307</v>
      </c>
      <c r="F54" s="30" t="str">
        <f>IF(ISNA(INDEX(Sites,MATCH(F45,Site_name,0),5)),"In Decimal Degrees",INDEX(Sites,MATCH(F45,Site_name,0),5))</f>
        <v>In Decimal Degrees</v>
      </c>
      <c r="K54" s="34"/>
      <c r="L54" s="34"/>
      <c r="M54" s="34"/>
      <c r="N54" s="34"/>
      <c r="O54" s="34"/>
      <c r="P54" s="34"/>
      <c r="Q54" s="34"/>
    </row>
    <row r="55" spans="1:17" ht="12.75">
      <c r="A55" s="51" t="s">
        <v>143</v>
      </c>
      <c r="B55" s="30">
        <f>IF(ISNA(INDEX(Sites,MATCH(B45,Site_name,0),6)),"In Meters",IF(ISBLANK(INDEX(Sites,MATCH(B45,Site_name,0),6)),"",INDEX(Sites,MATCH(B45,Site_name,0),6)))</f>
        <v>719</v>
      </c>
      <c r="C55" s="30">
        <f>IF(ISNA(INDEX(Sites,MATCH(C45,Site_name,0),6)),"In Meters",IF(ISBLANK(INDEX(Sites,MATCH(C45,Site_name,0),6)),"",INDEX(Sites,MATCH(C45,Site_name,0),6)))</f>
        <v>719</v>
      </c>
      <c r="D55" s="30">
        <f>IF(ISNA(INDEX(Sites,MATCH(D45,Site_name,0),6)),"In Meters",IF(ISBLANK(INDEX(Sites,MATCH(D45,Site_name,0),6)),"",INDEX(Sites,MATCH(D45,Site_name,0),6)))</f>
        <v>731</v>
      </c>
      <c r="E55" s="30">
        <f>IF(ISNA(INDEX(Sites,MATCH(E45,Site_name,0),6)),"In Meters",IF(ISBLANK(INDEX(Sites,MATCH(E45,Site_name,0),6)),"",INDEX(Sites,MATCH(E45,Site_name,0),6)))</f>
        <v>724</v>
      </c>
      <c r="F55" s="30" t="str">
        <f>IF(ISNA(INDEX(Sites,MATCH(F45,Site_name,0),6)),"In Meters",IF(ISBLANK(INDEX(Sites,MATCH(F45,Site_name,0),6)),"",INDEX(Sites,MATCH(F45,Site_name,0),6)))</f>
        <v>In Meters</v>
      </c>
      <c r="K55" s="34"/>
      <c r="L55" s="34"/>
      <c r="M55" s="34"/>
      <c r="N55" s="34"/>
      <c r="O55" s="34"/>
      <c r="P55" s="34"/>
      <c r="Q55" s="34"/>
    </row>
    <row r="56" spans="1:6" ht="12.75">
      <c r="A56" s="51" t="s">
        <v>1339</v>
      </c>
      <c r="B56" s="83" t="str">
        <f>IF(ISNUMBER(B$53),HYPERLINK("http://maps.google.com/maps?q="&amp;B53&amp;","&amp;B54,"View on Google Map"),"")</f>
        <v>View on Google Map</v>
      </c>
      <c r="C56" s="83" t="str">
        <f>IF(ISNUMBER(C$53),HYPERLINK("http://maps.google.com/maps?q="&amp;C53&amp;","&amp;C54,"View on Google Map"),"")</f>
        <v>View on Google Map</v>
      </c>
      <c r="D56" s="83" t="str">
        <f>IF(ISNUMBER(D$53),HYPERLINK("http://maps.google.com/maps?q="&amp;D53&amp;","&amp;D54,"View on Google Map"),"")</f>
        <v>View on Google Map</v>
      </c>
      <c r="E56" s="83" t="str">
        <f>IF(ISNUMBER(E$53),HYPERLINK("http://maps.google.com/maps?q="&amp;E53&amp;","&amp;E54,"View on Google Map"),"")</f>
        <v>View on Google Map</v>
      </c>
      <c r="F56" s="83">
        <f>IF(ISNUMBER(F$53),HYPERLINK("http://maps.google.com/maps?q="&amp;F53&amp;","&amp;F54,"View on Google Map"),"")</f>
      </c>
    </row>
    <row r="57" spans="1:4" ht="12.75">
      <c r="A57" s="57"/>
      <c r="B57" s="58"/>
      <c r="C57" s="58"/>
      <c r="D57" s="58"/>
    </row>
    <row r="58" spans="1:3" ht="25.5">
      <c r="A58" s="22" t="s">
        <v>130</v>
      </c>
      <c r="B58" s="58"/>
      <c r="C58" s="43"/>
    </row>
    <row r="59" spans="1:3" ht="12.75">
      <c r="A59" s="59" t="s">
        <v>131</v>
      </c>
      <c r="B59" s="40"/>
      <c r="C59" s="34" t="s">
        <v>148</v>
      </c>
    </row>
    <row r="60" ht="12.75">
      <c r="A60" s="3"/>
    </row>
    <row r="61" spans="1:4" ht="25.5">
      <c r="A61" s="22" t="s">
        <v>146</v>
      </c>
      <c r="B61" s="22" t="s">
        <v>1695</v>
      </c>
      <c r="C61" s="22" t="s">
        <v>1696</v>
      </c>
      <c r="D61" s="22" t="s">
        <v>1697</v>
      </c>
    </row>
    <row r="62" spans="1:4" ht="89.25">
      <c r="A62" s="60" t="s">
        <v>35</v>
      </c>
      <c r="B62" s="40" t="s">
        <v>1698</v>
      </c>
      <c r="C62" s="40" t="s">
        <v>1699</v>
      </c>
      <c r="D62" s="40" t="s">
        <v>1700</v>
      </c>
    </row>
    <row r="63" spans="1:2" ht="12.75">
      <c r="A63" s="57"/>
      <c r="B63" s="58"/>
    </row>
    <row r="64" spans="1:2" s="37" customFormat="1" ht="15">
      <c r="A64" s="36"/>
      <c r="B64" s="39"/>
    </row>
    <row r="65" spans="1:2" ht="15">
      <c r="A65" s="23" t="s">
        <v>37</v>
      </c>
      <c r="B65" s="61"/>
    </row>
    <row r="66" s="37" customFormat="1" ht="12.75">
      <c r="A66" s="62"/>
    </row>
    <row r="67" spans="1:2" s="37" customFormat="1" ht="12.75">
      <c r="A67" s="36"/>
      <c r="B67" s="63"/>
    </row>
    <row r="68" s="37" customFormat="1" ht="12.75">
      <c r="A68" s="36"/>
    </row>
    <row r="69" s="37" customFormat="1" ht="12.75">
      <c r="A69" s="36"/>
    </row>
    <row r="70" s="37" customFormat="1" ht="12.75">
      <c r="A70" s="36"/>
    </row>
    <row r="71" s="37" customFormat="1" ht="12.75">
      <c r="A71" s="36"/>
    </row>
    <row r="72" s="37" customFormat="1" ht="12.75">
      <c r="A72" s="36"/>
    </row>
    <row r="73" s="37" customFormat="1" ht="12.75">
      <c r="A73" s="36"/>
    </row>
    <row r="74" s="37" customFormat="1" ht="12.75">
      <c r="A74" s="36"/>
    </row>
    <row r="75" s="37" customFormat="1" ht="12.75">
      <c r="A75" s="36"/>
    </row>
    <row r="76" s="37" customFormat="1" ht="12.75">
      <c r="A76" s="36"/>
    </row>
    <row r="77" s="37" customFormat="1" ht="12.75">
      <c r="A77" s="36"/>
    </row>
    <row r="78" s="37" customFormat="1" ht="12.75">
      <c r="A78" s="36"/>
    </row>
    <row r="79" s="37" customFormat="1" ht="12.75">
      <c r="A79" s="36"/>
    </row>
    <row r="80" s="37" customFormat="1" ht="12.75">
      <c r="A80" s="36"/>
    </row>
    <row r="81" s="37" customFormat="1" ht="12.75">
      <c r="A81" s="36"/>
    </row>
    <row r="82" s="37" customFormat="1" ht="12.75">
      <c r="A82" s="36"/>
    </row>
    <row r="83" s="37" customFormat="1" ht="12.75">
      <c r="A83" s="36"/>
    </row>
    <row r="84" s="37" customFormat="1" ht="12.75">
      <c r="A84" s="36"/>
    </row>
    <row r="85" s="37" customFormat="1" ht="12.75">
      <c r="A85" s="36"/>
    </row>
    <row r="86" s="37" customFormat="1" ht="12.75">
      <c r="A86" s="36"/>
    </row>
    <row r="87" s="37" customFormat="1" ht="12.75">
      <c r="A87" s="36"/>
    </row>
    <row r="88" s="37" customFormat="1" ht="12.75">
      <c r="A88" s="36"/>
    </row>
    <row r="89" s="37" customFormat="1" ht="12.75">
      <c r="A89" s="36"/>
    </row>
    <row r="90" s="37" customFormat="1" ht="12.75">
      <c r="A90" s="36"/>
    </row>
    <row r="91" s="37" customFormat="1" ht="12.75">
      <c r="A91" s="36"/>
    </row>
    <row r="92" s="37" customFormat="1" ht="12.75">
      <c r="A92" s="36"/>
    </row>
    <row r="93" s="37" customFormat="1" ht="12.75">
      <c r="A93" s="36"/>
    </row>
    <row r="94" s="37" customFormat="1" ht="12.75">
      <c r="A94" s="36"/>
    </row>
    <row r="95" s="37" customFormat="1" ht="12.75">
      <c r="A95" s="36"/>
    </row>
    <row r="96" s="37" customFormat="1" ht="12.75">
      <c r="A96" s="36"/>
    </row>
    <row r="97" s="37" customFormat="1" ht="12.75">
      <c r="A97" s="36"/>
    </row>
    <row r="98" s="37" customFormat="1" ht="12.75">
      <c r="A98" s="36"/>
    </row>
    <row r="99" s="37" customFormat="1" ht="12.75">
      <c r="A99" s="36"/>
    </row>
    <row r="100" s="37" customFormat="1" ht="12.75">
      <c r="A100" s="36"/>
    </row>
    <row r="101" s="37" customFormat="1" ht="12.75">
      <c r="A101" s="36"/>
    </row>
    <row r="102" s="37" customFormat="1" ht="12.75">
      <c r="A102" s="36"/>
    </row>
    <row r="103" s="37" customFormat="1" ht="12.75">
      <c r="A103" s="36"/>
    </row>
    <row r="104" s="37" customFormat="1" ht="12.75">
      <c r="A104" s="36"/>
    </row>
    <row r="105" s="37" customFormat="1" ht="12.75">
      <c r="A105" s="36"/>
    </row>
    <row r="106" s="37" customFormat="1" ht="12.75">
      <c r="A106" s="36"/>
    </row>
    <row r="107" s="37" customFormat="1" ht="12.75">
      <c r="A107" s="36"/>
    </row>
    <row r="108" s="37" customFormat="1" ht="12.75">
      <c r="A108" s="36"/>
    </row>
    <row r="109" s="37" customFormat="1" ht="12.75">
      <c r="A109" s="36"/>
    </row>
    <row r="110" spans="1:2" s="37" customFormat="1" ht="12.75">
      <c r="A110" s="36"/>
      <c r="B110" s="38"/>
    </row>
    <row r="111" spans="1:2" s="37" customFormat="1" ht="12.75">
      <c r="A111" s="36"/>
      <c r="B111" s="38"/>
    </row>
    <row r="112" spans="1:2" s="37" customFormat="1" ht="12.75">
      <c r="A112" s="36"/>
      <c r="B112" s="38"/>
    </row>
    <row r="113" spans="1:10" s="65" customFormat="1" ht="12.75">
      <c r="A113" s="36"/>
      <c r="B113" s="38"/>
      <c r="C113" s="37"/>
      <c r="D113" s="37"/>
      <c r="E113" s="37"/>
      <c r="F113" s="37"/>
      <c r="G113" s="37"/>
      <c r="H113" s="37"/>
      <c r="I113" s="37"/>
      <c r="J113" s="64"/>
    </row>
    <row r="114" spans="1:2" s="37" customFormat="1" ht="12.75">
      <c r="A114" s="36"/>
      <c r="B114" s="38"/>
    </row>
    <row r="115" spans="1:2" s="37" customFormat="1" ht="12.75">
      <c r="A115" s="36"/>
      <c r="B115" s="38"/>
    </row>
    <row r="116" spans="1:2" s="37" customFormat="1" ht="12.75">
      <c r="A116" s="36"/>
      <c r="B116" s="38"/>
    </row>
    <row r="117" spans="1:2" s="37" customFormat="1" ht="12.75">
      <c r="A117" s="36"/>
      <c r="B117" s="38"/>
    </row>
    <row r="118" spans="1:2" s="37" customFormat="1" ht="12.75">
      <c r="A118" s="36"/>
      <c r="B118" s="38"/>
    </row>
    <row r="119" spans="1:2" s="37" customFormat="1" ht="12.75">
      <c r="A119" s="36"/>
      <c r="B119" s="38"/>
    </row>
    <row r="120" spans="1:2" s="37" customFormat="1" ht="12.75">
      <c r="A120" s="36"/>
      <c r="B120" s="38"/>
    </row>
    <row r="121" spans="1:2" s="37" customFormat="1" ht="12.75">
      <c r="A121" s="36"/>
      <c r="B121" s="38"/>
    </row>
    <row r="122" spans="1:2" s="37" customFormat="1" ht="12.75">
      <c r="A122" s="36"/>
      <c r="B122" s="38"/>
    </row>
    <row r="123" spans="1:2" s="37" customFormat="1" ht="12.75">
      <c r="A123" s="36"/>
      <c r="B123" s="38"/>
    </row>
    <row r="124" spans="1:2" s="37" customFormat="1" ht="12.75">
      <c r="A124" s="36"/>
      <c r="B124" s="38"/>
    </row>
    <row r="125" spans="1:2" s="37" customFormat="1" ht="12.75">
      <c r="A125" s="36"/>
      <c r="B125" s="38"/>
    </row>
    <row r="126" spans="1:2" s="37" customFormat="1" ht="12.75">
      <c r="A126" s="36"/>
      <c r="B126" s="66"/>
    </row>
    <row r="127" spans="1:2" s="37" customFormat="1" ht="13.5" thickBot="1">
      <c r="A127" s="36"/>
      <c r="B127" s="38"/>
    </row>
    <row r="128" spans="1:2" s="37" customFormat="1" ht="13.5" thickBot="1">
      <c r="A128" s="25" t="s">
        <v>142</v>
      </c>
      <c r="B128" s="67"/>
    </row>
    <row r="129" spans="1:3" s="37" customFormat="1" ht="12.75">
      <c r="A129" s="26" t="s">
        <v>149</v>
      </c>
      <c r="B129" s="68"/>
      <c r="C129" s="69"/>
    </row>
    <row r="130" spans="1:3" s="37" customFormat="1" ht="12.75">
      <c r="A130" s="27" t="s">
        <v>139</v>
      </c>
      <c r="B130" s="70"/>
      <c r="C130" s="71"/>
    </row>
    <row r="131" spans="1:14" s="37" customFormat="1" ht="12.75">
      <c r="A131" s="8" t="s">
        <v>140</v>
      </c>
      <c r="B131" s="32"/>
      <c r="K131" s="4" t="s">
        <v>283</v>
      </c>
      <c r="L131" s="14"/>
      <c r="M131" s="14"/>
      <c r="N131" s="14"/>
    </row>
    <row r="132" spans="1:14" s="37" customFormat="1" ht="12.75">
      <c r="A132" s="28" t="s">
        <v>141</v>
      </c>
      <c r="B132" s="32"/>
      <c r="K132" s="5" t="s">
        <v>269</v>
      </c>
      <c r="L132" s="5" t="s">
        <v>46</v>
      </c>
      <c r="M132" s="5" t="s">
        <v>43</v>
      </c>
      <c r="N132" s="5" t="s">
        <v>47</v>
      </c>
    </row>
    <row r="133" spans="1:14" s="37" customFormat="1" ht="12.75">
      <c r="A133" s="8"/>
      <c r="B133" s="32"/>
      <c r="K133" s="14"/>
      <c r="L133" s="14" t="s">
        <v>38</v>
      </c>
      <c r="M133" s="12"/>
      <c r="N133" s="14"/>
    </row>
    <row r="134" spans="1:14" s="37" customFormat="1" ht="12.75">
      <c r="A134" s="8"/>
      <c r="B134" s="32"/>
      <c r="K134" s="14" t="s">
        <v>270</v>
      </c>
      <c r="L134" s="14" t="s">
        <v>48</v>
      </c>
      <c r="M134" s="14" t="s">
        <v>282</v>
      </c>
      <c r="N134" s="14" t="s">
        <v>133</v>
      </c>
    </row>
    <row r="135" spans="1:14" s="37" customFormat="1" ht="12.75">
      <c r="A135" s="8"/>
      <c r="B135" s="32"/>
      <c r="K135" s="14" t="s">
        <v>274</v>
      </c>
      <c r="L135" s="14" t="s">
        <v>50</v>
      </c>
      <c r="M135" s="14" t="s">
        <v>115</v>
      </c>
      <c r="N135" s="14" t="s">
        <v>49</v>
      </c>
    </row>
    <row r="136" spans="1:14" ht="12.75">
      <c r="A136" s="36"/>
      <c r="C136" s="57"/>
      <c r="D136" s="58"/>
      <c r="K136" s="14" t="s">
        <v>271</v>
      </c>
      <c r="L136" s="14" t="s">
        <v>51</v>
      </c>
      <c r="M136" s="14" t="s">
        <v>48</v>
      </c>
      <c r="N136" s="14" t="s">
        <v>150</v>
      </c>
    </row>
    <row r="137" spans="1:14" ht="12.75">
      <c r="A137" s="36"/>
      <c r="C137" s="57"/>
      <c r="D137" s="58"/>
      <c r="K137" s="14" t="s">
        <v>272</v>
      </c>
      <c r="L137" s="14" t="s">
        <v>53</v>
      </c>
      <c r="N137" s="14" t="s">
        <v>52</v>
      </c>
    </row>
    <row r="138" spans="1:14" ht="12.75">
      <c r="A138" s="36"/>
      <c r="C138" s="57"/>
      <c r="D138" s="58"/>
      <c r="K138" s="14" t="s">
        <v>273</v>
      </c>
      <c r="L138" s="14" t="s">
        <v>55</v>
      </c>
      <c r="N138" s="14" t="s">
        <v>54</v>
      </c>
    </row>
    <row r="139" spans="1:14" ht="25.5">
      <c r="A139" s="23" t="s">
        <v>39</v>
      </c>
      <c r="N139" s="14" t="s">
        <v>56</v>
      </c>
    </row>
    <row r="140" spans="1:14" ht="27.75" customHeight="1">
      <c r="A140" s="15" t="s">
        <v>40</v>
      </c>
      <c r="B140" s="15" t="s">
        <v>41</v>
      </c>
      <c r="C140" s="15" t="s">
        <v>284</v>
      </c>
      <c r="D140" s="16" t="s">
        <v>42</v>
      </c>
      <c r="E140" s="15" t="s">
        <v>44</v>
      </c>
      <c r="F140" s="15" t="s">
        <v>147</v>
      </c>
      <c r="G140" s="15" t="s">
        <v>45</v>
      </c>
      <c r="H140" s="24"/>
      <c r="I140" s="24"/>
      <c r="N140" s="14" t="s">
        <v>151</v>
      </c>
    </row>
    <row r="141" spans="1:14" ht="38.25">
      <c r="A141" s="94" t="s">
        <v>1658</v>
      </c>
      <c r="B141" s="73" t="s">
        <v>1666</v>
      </c>
      <c r="C141" s="73" t="s">
        <v>282</v>
      </c>
      <c r="D141" s="73"/>
      <c r="E141" s="73"/>
      <c r="F141" s="73"/>
      <c r="G141" s="73"/>
      <c r="H141" s="74"/>
      <c r="I141" s="74"/>
      <c r="N141" s="14" t="s">
        <v>152</v>
      </c>
    </row>
    <row r="142" spans="1:14" ht="63.75">
      <c r="A142" s="92" t="s">
        <v>1659</v>
      </c>
      <c r="B142" s="73" t="s">
        <v>1663</v>
      </c>
      <c r="C142" s="73" t="s">
        <v>282</v>
      </c>
      <c r="D142" s="73"/>
      <c r="E142" s="73"/>
      <c r="F142" s="73"/>
      <c r="G142" s="73"/>
      <c r="H142" s="74"/>
      <c r="I142" s="74"/>
      <c r="N142" s="14" t="s">
        <v>153</v>
      </c>
    </row>
    <row r="143" spans="1:14" ht="12.75">
      <c r="A143" s="91" t="s">
        <v>1660</v>
      </c>
      <c r="B143" s="73" t="s">
        <v>1664</v>
      </c>
      <c r="C143" s="73" t="s">
        <v>48</v>
      </c>
      <c r="D143" s="73"/>
      <c r="E143" s="73" t="s">
        <v>1665</v>
      </c>
      <c r="F143" s="73"/>
      <c r="G143" s="73"/>
      <c r="H143" s="74"/>
      <c r="I143" s="74"/>
      <c r="N143" s="14" t="s">
        <v>154</v>
      </c>
    </row>
    <row r="144" spans="1:14" ht="51">
      <c r="A144" s="94" t="s">
        <v>1688</v>
      </c>
      <c r="B144" s="73" t="s">
        <v>1689</v>
      </c>
      <c r="C144" s="73" t="s">
        <v>115</v>
      </c>
      <c r="D144" s="73" t="s">
        <v>92</v>
      </c>
      <c r="E144" s="73"/>
      <c r="F144" s="73"/>
      <c r="G144" s="73" t="s">
        <v>1667</v>
      </c>
      <c r="H144" s="74"/>
      <c r="I144" s="74"/>
      <c r="N144" s="14" t="s">
        <v>57</v>
      </c>
    </row>
    <row r="145" spans="1:14" ht="38.25">
      <c r="A145" s="95" t="s">
        <v>1661</v>
      </c>
      <c r="B145" s="73" t="s">
        <v>1674</v>
      </c>
      <c r="C145" s="73" t="s">
        <v>48</v>
      </c>
      <c r="D145" s="73"/>
      <c r="E145" s="73" t="s">
        <v>1675</v>
      </c>
      <c r="F145" s="73"/>
      <c r="G145" s="73" t="s">
        <v>1667</v>
      </c>
      <c r="H145" s="74"/>
      <c r="I145" s="74"/>
      <c r="N145" s="14" t="s">
        <v>155</v>
      </c>
    </row>
    <row r="146" spans="1:14" ht="25.5">
      <c r="A146" s="96" t="s">
        <v>1668</v>
      </c>
      <c r="B146" s="73" t="s">
        <v>1676</v>
      </c>
      <c r="C146" s="73" t="s">
        <v>115</v>
      </c>
      <c r="D146" s="99" t="s">
        <v>218</v>
      </c>
      <c r="E146" s="73"/>
      <c r="F146" s="73"/>
      <c r="G146" s="73" t="s">
        <v>1667</v>
      </c>
      <c r="H146" s="74"/>
      <c r="I146" s="74"/>
      <c r="N146" s="14" t="s">
        <v>156</v>
      </c>
    </row>
    <row r="147" spans="1:14" ht="12.75">
      <c r="A147" s="93" t="s">
        <v>1669</v>
      </c>
      <c r="B147" s="73" t="s">
        <v>1678</v>
      </c>
      <c r="C147" s="73" t="s">
        <v>115</v>
      </c>
      <c r="D147" s="99" t="s">
        <v>218</v>
      </c>
      <c r="E147" s="73"/>
      <c r="F147" s="73"/>
      <c r="G147" s="73" t="s">
        <v>1667</v>
      </c>
      <c r="H147" s="74"/>
      <c r="I147" s="74"/>
      <c r="N147" s="14" t="s">
        <v>58</v>
      </c>
    </row>
    <row r="148" spans="1:14" ht="12.75">
      <c r="A148" s="93" t="s">
        <v>1670</v>
      </c>
      <c r="B148" s="73" t="s">
        <v>1677</v>
      </c>
      <c r="C148" s="73" t="s">
        <v>115</v>
      </c>
      <c r="D148" s="99" t="s">
        <v>218</v>
      </c>
      <c r="E148" s="73"/>
      <c r="F148" s="73"/>
      <c r="G148" s="73" t="s">
        <v>1667</v>
      </c>
      <c r="H148" s="74"/>
      <c r="I148" s="74"/>
      <c r="N148" s="14" t="s">
        <v>134</v>
      </c>
    </row>
    <row r="149" spans="1:14" ht="12.75">
      <c r="A149" s="97" t="s">
        <v>1671</v>
      </c>
      <c r="B149" s="73" t="s">
        <v>1673</v>
      </c>
      <c r="C149" s="73" t="s">
        <v>115</v>
      </c>
      <c r="D149" s="73" t="s">
        <v>219</v>
      </c>
      <c r="E149" s="73"/>
      <c r="F149" s="73"/>
      <c r="G149" s="73" t="s">
        <v>1667</v>
      </c>
      <c r="H149" s="74"/>
      <c r="I149" s="74"/>
      <c r="N149" s="14" t="s">
        <v>59</v>
      </c>
    </row>
    <row r="150" spans="1:14" ht="12.75">
      <c r="A150" s="98" t="s">
        <v>1662</v>
      </c>
      <c r="B150" s="73" t="s">
        <v>1679</v>
      </c>
      <c r="C150" s="73" t="s">
        <v>282</v>
      </c>
      <c r="D150" s="73"/>
      <c r="E150" s="73"/>
      <c r="F150" s="73"/>
      <c r="G150" s="73"/>
      <c r="H150" s="74"/>
      <c r="I150" s="74"/>
      <c r="N150" s="14" t="s">
        <v>157</v>
      </c>
    </row>
    <row r="151" spans="1:14" ht="12.75">
      <c r="A151" s="72"/>
      <c r="B151" s="73"/>
      <c r="C151" s="73"/>
      <c r="D151" s="73"/>
      <c r="E151" s="73"/>
      <c r="F151" s="73"/>
      <c r="G151" s="73"/>
      <c r="H151" s="74"/>
      <c r="I151" s="74"/>
      <c r="N151" s="14" t="s">
        <v>158</v>
      </c>
    </row>
    <row r="152" spans="1:14" ht="12.75">
      <c r="A152" s="72"/>
      <c r="B152" s="73"/>
      <c r="C152" s="73"/>
      <c r="D152" s="73"/>
      <c r="E152" s="73"/>
      <c r="F152" s="73"/>
      <c r="G152" s="73"/>
      <c r="H152" s="74"/>
      <c r="I152" s="74"/>
      <c r="N152" s="14" t="s">
        <v>1616</v>
      </c>
    </row>
    <row r="153" spans="1:14" ht="12.75">
      <c r="A153" s="72"/>
      <c r="B153" s="73"/>
      <c r="C153" s="73"/>
      <c r="D153" s="73"/>
      <c r="E153" s="73"/>
      <c r="F153" s="73"/>
      <c r="G153" s="73"/>
      <c r="H153" s="74"/>
      <c r="I153" s="74"/>
      <c r="N153" s="14" t="s">
        <v>60</v>
      </c>
    </row>
    <row r="154" spans="1:14" ht="12.75">
      <c r="A154" s="72"/>
      <c r="B154" s="73"/>
      <c r="C154" s="73"/>
      <c r="D154" s="73"/>
      <c r="E154" s="73"/>
      <c r="F154" s="73"/>
      <c r="G154" s="73"/>
      <c r="H154" s="74"/>
      <c r="I154" s="74"/>
      <c r="N154" s="14" t="s">
        <v>159</v>
      </c>
    </row>
    <row r="155" spans="1:14" ht="12.75">
      <c r="A155" s="72"/>
      <c r="B155" s="73"/>
      <c r="C155" s="73"/>
      <c r="D155" s="73"/>
      <c r="E155" s="73"/>
      <c r="F155" s="73"/>
      <c r="G155" s="73"/>
      <c r="H155" s="74"/>
      <c r="I155" s="74"/>
      <c r="N155" s="14" t="s">
        <v>160</v>
      </c>
    </row>
    <row r="156" spans="1:14" ht="12.75">
      <c r="A156" s="72"/>
      <c r="B156" s="73"/>
      <c r="C156" s="73"/>
      <c r="D156" s="73"/>
      <c r="E156" s="73"/>
      <c r="F156" s="73"/>
      <c r="G156" s="73"/>
      <c r="H156" s="74"/>
      <c r="I156" s="74"/>
      <c r="N156" s="14" t="s">
        <v>161</v>
      </c>
    </row>
    <row r="157" spans="1:14" ht="12.75">
      <c r="A157" s="72"/>
      <c r="B157" s="73"/>
      <c r="C157" s="73"/>
      <c r="D157" s="73"/>
      <c r="E157" s="73"/>
      <c r="F157" s="73"/>
      <c r="G157" s="73"/>
      <c r="H157" s="74"/>
      <c r="I157" s="74"/>
      <c r="N157" s="14" t="s">
        <v>162</v>
      </c>
    </row>
    <row r="158" spans="1:14" ht="12.75">
      <c r="A158" s="72"/>
      <c r="B158" s="73"/>
      <c r="C158" s="73"/>
      <c r="D158" s="73"/>
      <c r="E158" s="73"/>
      <c r="F158" s="73"/>
      <c r="G158" s="73"/>
      <c r="H158" s="74"/>
      <c r="I158" s="74"/>
      <c r="N158" s="14" t="s">
        <v>135</v>
      </c>
    </row>
    <row r="159" spans="1:14" ht="45" customHeight="1">
      <c r="A159" s="72"/>
      <c r="B159" s="73"/>
      <c r="C159" s="73"/>
      <c r="D159" s="73"/>
      <c r="E159" s="73"/>
      <c r="F159" s="73"/>
      <c r="G159" s="73"/>
      <c r="H159" s="74"/>
      <c r="I159" s="74"/>
      <c r="N159" s="14" t="s">
        <v>136</v>
      </c>
    </row>
    <row r="160" spans="1:14" ht="12.75">
      <c r="A160" s="72"/>
      <c r="B160" s="73"/>
      <c r="C160" s="73"/>
      <c r="D160" s="73"/>
      <c r="E160" s="73"/>
      <c r="F160" s="73"/>
      <c r="G160" s="73"/>
      <c r="H160" s="74"/>
      <c r="I160" s="74"/>
      <c r="N160" s="14" t="s">
        <v>1592</v>
      </c>
    </row>
    <row r="161" spans="1:14" ht="12.75">
      <c r="A161" s="72"/>
      <c r="B161" s="73"/>
      <c r="C161" s="73"/>
      <c r="D161" s="73"/>
      <c r="E161" s="73"/>
      <c r="F161" s="73"/>
      <c r="G161" s="73"/>
      <c r="H161" s="74"/>
      <c r="I161" s="74"/>
      <c r="N161" s="14" t="s">
        <v>61</v>
      </c>
    </row>
    <row r="162" spans="1:14" ht="12.75">
      <c r="A162" s="72"/>
      <c r="B162" s="73"/>
      <c r="C162" s="73"/>
      <c r="D162" s="73"/>
      <c r="E162" s="73"/>
      <c r="F162" s="73"/>
      <c r="G162" s="73"/>
      <c r="H162" s="74"/>
      <c r="I162" s="74"/>
      <c r="N162" s="14" t="s">
        <v>62</v>
      </c>
    </row>
    <row r="163" spans="1:14" ht="12.75">
      <c r="A163" s="72"/>
      <c r="B163" s="73"/>
      <c r="C163" s="73"/>
      <c r="D163" s="73"/>
      <c r="E163" s="73"/>
      <c r="F163" s="73"/>
      <c r="G163" s="73"/>
      <c r="H163" s="74"/>
      <c r="I163" s="74"/>
      <c r="N163" s="14" t="s">
        <v>63</v>
      </c>
    </row>
    <row r="164" spans="1:14" ht="12.75">
      <c r="A164" s="72"/>
      <c r="B164" s="73"/>
      <c r="C164" s="73"/>
      <c r="D164" s="73"/>
      <c r="E164" s="73"/>
      <c r="F164" s="73"/>
      <c r="G164" s="73"/>
      <c r="H164" s="74"/>
      <c r="I164" s="74"/>
      <c r="N164" s="14" t="s">
        <v>64</v>
      </c>
    </row>
    <row r="165" spans="1:14" ht="12.75">
      <c r="A165" s="72"/>
      <c r="B165" s="73"/>
      <c r="C165" s="73"/>
      <c r="D165" s="73"/>
      <c r="E165" s="73"/>
      <c r="F165" s="73"/>
      <c r="G165" s="73"/>
      <c r="H165" s="74"/>
      <c r="I165" s="74"/>
      <c r="N165" s="14" t="s">
        <v>65</v>
      </c>
    </row>
    <row r="166" spans="1:14" ht="12.75">
      <c r="A166" s="72"/>
      <c r="B166" s="73"/>
      <c r="C166" s="73"/>
      <c r="D166" s="73"/>
      <c r="E166" s="73"/>
      <c r="F166" s="73"/>
      <c r="G166" s="73"/>
      <c r="H166" s="74"/>
      <c r="I166" s="74"/>
      <c r="N166" s="14" t="s">
        <v>1593</v>
      </c>
    </row>
    <row r="167" spans="1:14" ht="12.75">
      <c r="A167" s="72"/>
      <c r="B167" s="73"/>
      <c r="C167" s="73"/>
      <c r="D167" s="73"/>
      <c r="E167" s="73"/>
      <c r="F167" s="73"/>
      <c r="G167" s="73"/>
      <c r="H167" s="74"/>
      <c r="I167" s="74"/>
      <c r="N167" s="14" t="s">
        <v>1594</v>
      </c>
    </row>
    <row r="168" spans="1:14" ht="12.75">
      <c r="A168" s="72"/>
      <c r="B168" s="73"/>
      <c r="C168" s="73"/>
      <c r="D168" s="73"/>
      <c r="E168" s="73"/>
      <c r="F168" s="73"/>
      <c r="G168" s="73"/>
      <c r="H168" s="74"/>
      <c r="I168" s="74"/>
      <c r="N168" s="14" t="s">
        <v>1595</v>
      </c>
    </row>
    <row r="169" spans="1:14" ht="12.75">
      <c r="A169" s="72"/>
      <c r="B169" s="73"/>
      <c r="C169" s="73"/>
      <c r="D169" s="73"/>
      <c r="E169" s="73"/>
      <c r="F169" s="73"/>
      <c r="G169" s="73"/>
      <c r="H169" s="74"/>
      <c r="I169" s="74"/>
      <c r="N169" s="14" t="s">
        <v>66</v>
      </c>
    </row>
    <row r="170" spans="1:14" ht="12.75">
      <c r="A170" s="72"/>
      <c r="B170" s="73"/>
      <c r="C170" s="73"/>
      <c r="D170" s="73"/>
      <c r="E170" s="73"/>
      <c r="F170" s="73"/>
      <c r="G170" s="73"/>
      <c r="H170" s="74"/>
      <c r="I170" s="74"/>
      <c r="N170" s="14" t="s">
        <v>163</v>
      </c>
    </row>
    <row r="171" spans="1:14" ht="12.75">
      <c r="A171" s="72"/>
      <c r="B171" s="73"/>
      <c r="C171" s="73"/>
      <c r="D171" s="73"/>
      <c r="E171" s="73"/>
      <c r="F171" s="73"/>
      <c r="G171" s="73"/>
      <c r="H171" s="74"/>
      <c r="I171" s="74"/>
      <c r="N171" s="14" t="s">
        <v>1596</v>
      </c>
    </row>
    <row r="172" spans="1:14" ht="12.75">
      <c r="A172" s="72"/>
      <c r="B172" s="73"/>
      <c r="C172" s="73"/>
      <c r="D172" s="73"/>
      <c r="E172" s="73"/>
      <c r="F172" s="73"/>
      <c r="G172" s="73"/>
      <c r="H172" s="74"/>
      <c r="I172" s="74"/>
      <c r="N172" s="14" t="s">
        <v>1597</v>
      </c>
    </row>
    <row r="173" spans="1:14" ht="12.75">
      <c r="A173" s="72"/>
      <c r="B173" s="73"/>
      <c r="C173" s="73"/>
      <c r="D173" s="73"/>
      <c r="E173" s="73"/>
      <c r="F173" s="73"/>
      <c r="G173" s="73"/>
      <c r="H173" s="74"/>
      <c r="I173" s="74"/>
      <c r="N173" s="14" t="s">
        <v>1598</v>
      </c>
    </row>
    <row r="174" spans="1:14" ht="12.75">
      <c r="A174" s="72"/>
      <c r="B174" s="73"/>
      <c r="C174" s="73"/>
      <c r="D174" s="73"/>
      <c r="E174" s="73"/>
      <c r="F174" s="73"/>
      <c r="G174" s="73"/>
      <c r="H174" s="74"/>
      <c r="I174" s="74"/>
      <c r="N174" s="14" t="s">
        <v>67</v>
      </c>
    </row>
    <row r="175" spans="1:14" ht="12.75">
      <c r="A175" s="72"/>
      <c r="B175" s="73"/>
      <c r="C175" s="73"/>
      <c r="D175" s="73"/>
      <c r="E175" s="73"/>
      <c r="F175" s="73"/>
      <c r="G175" s="73"/>
      <c r="H175" s="74"/>
      <c r="I175" s="74"/>
      <c r="N175" s="14" t="s">
        <v>164</v>
      </c>
    </row>
    <row r="176" spans="1:14" ht="12.75">
      <c r="A176" s="72"/>
      <c r="B176" s="73"/>
      <c r="C176" s="73"/>
      <c r="D176" s="73"/>
      <c r="E176" s="73"/>
      <c r="F176" s="73"/>
      <c r="G176" s="73"/>
      <c r="H176" s="74"/>
      <c r="I176" s="74"/>
      <c r="N176" s="14" t="s">
        <v>165</v>
      </c>
    </row>
    <row r="177" spans="1:14" ht="12.75">
      <c r="A177" s="72"/>
      <c r="B177" s="73"/>
      <c r="C177" s="73"/>
      <c r="D177" s="73"/>
      <c r="E177" s="73"/>
      <c r="F177" s="73"/>
      <c r="G177" s="73"/>
      <c r="H177" s="74"/>
      <c r="I177" s="74"/>
      <c r="N177" s="14" t="s">
        <v>166</v>
      </c>
    </row>
    <row r="178" spans="1:14" ht="12.75">
      <c r="A178" s="72"/>
      <c r="B178" s="73"/>
      <c r="C178" s="73"/>
      <c r="D178" s="73"/>
      <c r="E178" s="73"/>
      <c r="F178" s="73"/>
      <c r="G178" s="73"/>
      <c r="H178" s="74"/>
      <c r="I178" s="74"/>
      <c r="N178" s="14" t="s">
        <v>167</v>
      </c>
    </row>
    <row r="179" spans="1:14" ht="12.75">
      <c r="A179" s="72"/>
      <c r="B179" s="73"/>
      <c r="C179" s="73"/>
      <c r="D179" s="73"/>
      <c r="E179" s="73"/>
      <c r="F179" s="73"/>
      <c r="G179" s="73"/>
      <c r="H179" s="74"/>
      <c r="I179" s="74"/>
      <c r="N179" s="14" t="s">
        <v>168</v>
      </c>
    </row>
    <row r="180" spans="1:14" ht="12.75">
      <c r="A180" s="72"/>
      <c r="B180" s="73"/>
      <c r="C180" s="73"/>
      <c r="D180" s="73"/>
      <c r="E180" s="73"/>
      <c r="F180" s="73"/>
      <c r="G180" s="73"/>
      <c r="H180" s="74"/>
      <c r="I180" s="74"/>
      <c r="N180" s="14" t="s">
        <v>169</v>
      </c>
    </row>
    <row r="181" spans="1:14" ht="12.75">
      <c r="A181" s="72"/>
      <c r="B181" s="73"/>
      <c r="C181" s="73"/>
      <c r="D181" s="73"/>
      <c r="E181" s="73"/>
      <c r="F181" s="73"/>
      <c r="G181" s="73"/>
      <c r="H181" s="74"/>
      <c r="I181" s="74"/>
      <c r="N181" s="14" t="s">
        <v>170</v>
      </c>
    </row>
    <row r="182" spans="1:14" ht="12.75">
      <c r="A182" s="72"/>
      <c r="B182" s="73"/>
      <c r="C182" s="73"/>
      <c r="D182" s="73"/>
      <c r="E182" s="73"/>
      <c r="F182" s="73"/>
      <c r="G182" s="73"/>
      <c r="H182" s="74"/>
      <c r="I182" s="74"/>
      <c r="N182" s="14" t="s">
        <v>171</v>
      </c>
    </row>
    <row r="183" spans="1:14" ht="12.75">
      <c r="A183" s="72"/>
      <c r="B183" s="73"/>
      <c r="C183" s="73"/>
      <c r="D183" s="73"/>
      <c r="E183" s="73"/>
      <c r="F183" s="73"/>
      <c r="G183" s="73"/>
      <c r="H183" s="74"/>
      <c r="I183" s="74"/>
      <c r="N183" s="14" t="s">
        <v>172</v>
      </c>
    </row>
    <row r="184" spans="1:14" ht="12.75">
      <c r="A184" s="72"/>
      <c r="B184" s="73"/>
      <c r="C184" s="73"/>
      <c r="D184" s="73"/>
      <c r="E184" s="73"/>
      <c r="F184" s="73"/>
      <c r="G184" s="73"/>
      <c r="H184" s="74"/>
      <c r="I184" s="74"/>
      <c r="N184" s="14" t="s">
        <v>173</v>
      </c>
    </row>
    <row r="185" spans="1:14" ht="12.75">
      <c r="A185" s="72"/>
      <c r="B185" s="73"/>
      <c r="C185" s="73"/>
      <c r="D185" s="73"/>
      <c r="E185" s="73"/>
      <c r="F185" s="73"/>
      <c r="G185" s="73"/>
      <c r="H185" s="74"/>
      <c r="I185" s="74"/>
      <c r="N185" s="14" t="s">
        <v>174</v>
      </c>
    </row>
    <row r="186" spans="1:14" ht="12.75">
      <c r="A186" s="72"/>
      <c r="B186" s="73"/>
      <c r="C186" s="73"/>
      <c r="D186" s="73"/>
      <c r="E186" s="73"/>
      <c r="F186" s="73"/>
      <c r="G186" s="73"/>
      <c r="H186" s="74"/>
      <c r="I186" s="74"/>
      <c r="N186" s="14" t="s">
        <v>175</v>
      </c>
    </row>
    <row r="187" spans="1:14" ht="12.75">
      <c r="A187" s="72"/>
      <c r="B187" s="73"/>
      <c r="C187" s="73"/>
      <c r="D187" s="73"/>
      <c r="E187" s="73"/>
      <c r="F187" s="73"/>
      <c r="G187" s="73"/>
      <c r="H187" s="74"/>
      <c r="I187" s="74"/>
      <c r="N187" s="14" t="s">
        <v>176</v>
      </c>
    </row>
    <row r="188" spans="1:14" ht="12.75">
      <c r="A188" s="72"/>
      <c r="B188" s="73"/>
      <c r="C188" s="73"/>
      <c r="D188" s="73"/>
      <c r="E188" s="73"/>
      <c r="F188" s="73"/>
      <c r="G188" s="73"/>
      <c r="H188" s="74"/>
      <c r="I188" s="74"/>
      <c r="N188" s="14" t="s">
        <v>177</v>
      </c>
    </row>
    <row r="189" spans="1:14" ht="12.75">
      <c r="A189" s="72"/>
      <c r="B189" s="73"/>
      <c r="C189" s="73"/>
      <c r="D189" s="73"/>
      <c r="E189" s="73"/>
      <c r="F189" s="73"/>
      <c r="G189" s="73"/>
      <c r="H189" s="74"/>
      <c r="I189" s="74"/>
      <c r="N189" s="14" t="s">
        <v>178</v>
      </c>
    </row>
    <row r="190" spans="1:14" ht="12.75">
      <c r="A190" s="72"/>
      <c r="B190" s="73"/>
      <c r="C190" s="73"/>
      <c r="D190" s="73"/>
      <c r="E190" s="73"/>
      <c r="F190" s="73"/>
      <c r="G190" s="73"/>
      <c r="H190" s="74"/>
      <c r="I190" s="74"/>
      <c r="N190" s="14" t="s">
        <v>1599</v>
      </c>
    </row>
    <row r="191" spans="1:14" ht="12.75">
      <c r="A191" s="72"/>
      <c r="B191" s="73"/>
      <c r="C191" s="73"/>
      <c r="D191" s="73"/>
      <c r="E191" s="73"/>
      <c r="F191" s="73"/>
      <c r="G191" s="73"/>
      <c r="H191" s="74"/>
      <c r="I191" s="74"/>
      <c r="N191" s="14" t="s">
        <v>68</v>
      </c>
    </row>
    <row r="192" spans="1:14" ht="12.75">
      <c r="A192" s="72"/>
      <c r="B192" s="73"/>
      <c r="C192" s="73"/>
      <c r="D192" s="73"/>
      <c r="E192" s="73"/>
      <c r="F192" s="73"/>
      <c r="G192" s="73"/>
      <c r="H192" s="74"/>
      <c r="I192" s="74"/>
      <c r="N192" s="14" t="s">
        <v>179</v>
      </c>
    </row>
    <row r="193" spans="1:14" ht="12.75">
      <c r="A193" s="72"/>
      <c r="B193" s="73"/>
      <c r="C193" s="73"/>
      <c r="D193" s="73"/>
      <c r="E193" s="73"/>
      <c r="F193" s="73"/>
      <c r="G193" s="73"/>
      <c r="H193" s="74"/>
      <c r="I193" s="74"/>
      <c r="N193" s="14" t="s">
        <v>180</v>
      </c>
    </row>
    <row r="194" spans="1:14" ht="12.75">
      <c r="A194" s="72"/>
      <c r="B194" s="73"/>
      <c r="C194" s="73"/>
      <c r="D194" s="73"/>
      <c r="E194" s="73"/>
      <c r="F194" s="73"/>
      <c r="G194" s="73"/>
      <c r="H194" s="74"/>
      <c r="I194" s="74"/>
      <c r="N194" s="14" t="s">
        <v>137</v>
      </c>
    </row>
    <row r="195" spans="1:14" ht="12.75">
      <c r="A195" s="72"/>
      <c r="B195" s="73"/>
      <c r="C195" s="73"/>
      <c r="D195" s="73"/>
      <c r="E195" s="73"/>
      <c r="F195" s="73"/>
      <c r="G195" s="73"/>
      <c r="H195" s="74"/>
      <c r="I195" s="74"/>
      <c r="N195" s="14" t="s">
        <v>181</v>
      </c>
    </row>
    <row r="196" spans="1:14" ht="12.75">
      <c r="A196" s="72"/>
      <c r="B196" s="73"/>
      <c r="C196" s="73"/>
      <c r="D196" s="73"/>
      <c r="E196" s="73"/>
      <c r="F196" s="73"/>
      <c r="G196" s="73"/>
      <c r="H196" s="74"/>
      <c r="I196" s="74"/>
      <c r="N196" s="14" t="s">
        <v>69</v>
      </c>
    </row>
    <row r="197" spans="1:14" ht="12.75">
      <c r="A197" s="72"/>
      <c r="B197" s="73"/>
      <c r="C197" s="73"/>
      <c r="D197" s="73"/>
      <c r="E197" s="73"/>
      <c r="F197" s="73"/>
      <c r="G197" s="73"/>
      <c r="H197" s="74"/>
      <c r="I197" s="74"/>
      <c r="N197" s="14" t="s">
        <v>70</v>
      </c>
    </row>
    <row r="198" spans="1:14" ht="12.75">
      <c r="A198" s="72"/>
      <c r="B198" s="73"/>
      <c r="C198" s="73"/>
      <c r="D198" s="73"/>
      <c r="E198" s="73"/>
      <c r="F198" s="73"/>
      <c r="G198" s="73"/>
      <c r="H198" s="74"/>
      <c r="I198" s="74"/>
      <c r="N198" s="14" t="s">
        <v>71</v>
      </c>
    </row>
    <row r="199" spans="1:14" ht="12.75">
      <c r="A199" s="72"/>
      <c r="B199" s="73"/>
      <c r="C199" s="73"/>
      <c r="D199" s="73"/>
      <c r="E199" s="73"/>
      <c r="F199" s="73"/>
      <c r="G199" s="73"/>
      <c r="H199" s="74"/>
      <c r="I199" s="74"/>
      <c r="N199" s="14" t="s">
        <v>72</v>
      </c>
    </row>
    <row r="200" spans="1:14" ht="12.75">
      <c r="A200" s="72"/>
      <c r="B200" s="73"/>
      <c r="C200" s="73"/>
      <c r="D200" s="73"/>
      <c r="E200" s="73"/>
      <c r="F200" s="73"/>
      <c r="G200" s="73"/>
      <c r="H200" s="74"/>
      <c r="I200" s="74"/>
      <c r="N200" s="14" t="s">
        <v>182</v>
      </c>
    </row>
    <row r="201" spans="1:14" ht="12.75">
      <c r="A201" s="72"/>
      <c r="B201" s="73"/>
      <c r="C201" s="73"/>
      <c r="D201" s="73"/>
      <c r="E201" s="73"/>
      <c r="F201" s="73"/>
      <c r="G201" s="73"/>
      <c r="H201" s="74"/>
      <c r="I201" s="74"/>
      <c r="N201" s="14" t="s">
        <v>183</v>
      </c>
    </row>
    <row r="202" spans="1:14" ht="12.75">
      <c r="A202" s="72"/>
      <c r="B202" s="73"/>
      <c r="C202" s="73"/>
      <c r="D202" s="73"/>
      <c r="E202" s="73"/>
      <c r="F202" s="73"/>
      <c r="G202" s="73"/>
      <c r="H202" s="74"/>
      <c r="I202" s="74"/>
      <c r="N202" s="14" t="s">
        <v>184</v>
      </c>
    </row>
    <row r="203" spans="1:14" ht="12.75">
      <c r="A203" s="72"/>
      <c r="B203" s="73"/>
      <c r="C203" s="73"/>
      <c r="D203" s="73"/>
      <c r="E203" s="73"/>
      <c r="F203" s="73"/>
      <c r="G203" s="73"/>
      <c r="H203" s="74"/>
      <c r="I203" s="74"/>
      <c r="N203" s="14" t="s">
        <v>1617</v>
      </c>
    </row>
    <row r="204" spans="1:14" ht="12.75">
      <c r="A204" s="72"/>
      <c r="B204" s="73"/>
      <c r="C204" s="73"/>
      <c r="D204" s="73"/>
      <c r="E204" s="73"/>
      <c r="F204" s="73"/>
      <c r="G204" s="73"/>
      <c r="H204" s="74"/>
      <c r="I204" s="74"/>
      <c r="N204" s="14" t="s">
        <v>1600</v>
      </c>
    </row>
    <row r="205" spans="1:14" ht="12.75">
      <c r="A205" s="72"/>
      <c r="B205" s="73"/>
      <c r="C205" s="73"/>
      <c r="D205" s="73"/>
      <c r="E205" s="73"/>
      <c r="F205" s="73"/>
      <c r="G205" s="73"/>
      <c r="H205" s="74"/>
      <c r="I205" s="74"/>
      <c r="N205" s="14" t="s">
        <v>73</v>
      </c>
    </row>
    <row r="206" spans="1:14" ht="12.75">
      <c r="A206" s="72"/>
      <c r="B206" s="73"/>
      <c r="C206" s="73"/>
      <c r="D206" s="73"/>
      <c r="E206" s="73"/>
      <c r="F206" s="73"/>
      <c r="G206" s="73"/>
      <c r="H206" s="74"/>
      <c r="I206" s="74"/>
      <c r="N206" s="14" t="s">
        <v>74</v>
      </c>
    </row>
    <row r="207" spans="1:14" ht="12.75">
      <c r="A207" s="72"/>
      <c r="B207" s="73"/>
      <c r="C207" s="73"/>
      <c r="D207" s="73"/>
      <c r="E207" s="73"/>
      <c r="F207" s="73"/>
      <c r="G207" s="73"/>
      <c r="H207" s="74"/>
      <c r="I207" s="74"/>
      <c r="N207" s="14" t="s">
        <v>185</v>
      </c>
    </row>
    <row r="208" spans="1:14" ht="12.75">
      <c r="A208" s="72"/>
      <c r="B208" s="73"/>
      <c r="C208" s="73"/>
      <c r="D208" s="73"/>
      <c r="E208" s="73"/>
      <c r="F208" s="73"/>
      <c r="G208" s="73"/>
      <c r="H208" s="74"/>
      <c r="I208" s="74"/>
      <c r="N208" s="14" t="s">
        <v>186</v>
      </c>
    </row>
    <row r="209" spans="1:14" ht="12.75">
      <c r="A209" s="72"/>
      <c r="B209" s="73"/>
      <c r="C209" s="73"/>
      <c r="D209" s="73"/>
      <c r="E209" s="73"/>
      <c r="F209" s="73"/>
      <c r="G209" s="73"/>
      <c r="H209" s="74"/>
      <c r="I209" s="74"/>
      <c r="N209" s="14" t="s">
        <v>187</v>
      </c>
    </row>
    <row r="210" spans="1:14" ht="12.75">
      <c r="A210" s="72"/>
      <c r="B210" s="73"/>
      <c r="C210" s="73"/>
      <c r="D210" s="73"/>
      <c r="E210" s="73"/>
      <c r="F210" s="73"/>
      <c r="G210" s="73"/>
      <c r="H210" s="74"/>
      <c r="I210" s="74"/>
      <c r="N210" s="14" t="s">
        <v>188</v>
      </c>
    </row>
    <row r="211" spans="1:14" ht="12.75">
      <c r="A211" s="72"/>
      <c r="B211" s="73"/>
      <c r="C211" s="73"/>
      <c r="D211" s="73"/>
      <c r="E211" s="73"/>
      <c r="F211" s="73"/>
      <c r="G211" s="73"/>
      <c r="H211" s="74"/>
      <c r="I211" s="74"/>
      <c r="N211" s="14" t="s">
        <v>189</v>
      </c>
    </row>
    <row r="212" spans="1:14" ht="12.75">
      <c r="A212" s="72"/>
      <c r="B212" s="73"/>
      <c r="C212" s="73"/>
      <c r="D212" s="73"/>
      <c r="E212" s="73"/>
      <c r="F212" s="73"/>
      <c r="G212" s="73"/>
      <c r="H212" s="74"/>
      <c r="I212" s="74"/>
      <c r="N212" s="14" t="s">
        <v>190</v>
      </c>
    </row>
    <row r="213" spans="1:14" ht="12.75">
      <c r="A213" s="72"/>
      <c r="B213" s="73"/>
      <c r="C213" s="73"/>
      <c r="D213" s="73"/>
      <c r="E213" s="73"/>
      <c r="F213" s="73"/>
      <c r="G213" s="73"/>
      <c r="H213" s="74"/>
      <c r="I213" s="74"/>
      <c r="N213" s="14" t="s">
        <v>191</v>
      </c>
    </row>
    <row r="214" spans="1:14" ht="12.75">
      <c r="A214" s="72"/>
      <c r="B214" s="73"/>
      <c r="C214" s="73"/>
      <c r="D214" s="73"/>
      <c r="E214" s="73"/>
      <c r="F214" s="73"/>
      <c r="G214" s="73"/>
      <c r="H214" s="74"/>
      <c r="I214" s="74"/>
      <c r="N214" s="14" t="s">
        <v>1341</v>
      </c>
    </row>
    <row r="215" spans="1:14" ht="12.75">
      <c r="A215" s="72"/>
      <c r="B215" s="73"/>
      <c r="C215" s="73"/>
      <c r="D215" s="73"/>
      <c r="E215" s="73"/>
      <c r="F215" s="73"/>
      <c r="G215" s="73"/>
      <c r="H215" s="74"/>
      <c r="I215" s="74"/>
      <c r="N215" s="14" t="s">
        <v>75</v>
      </c>
    </row>
    <row r="216" spans="1:14" ht="12.75">
      <c r="A216" s="72"/>
      <c r="B216" s="73"/>
      <c r="C216" s="73"/>
      <c r="D216" s="73"/>
      <c r="E216" s="73"/>
      <c r="F216" s="73"/>
      <c r="G216" s="73"/>
      <c r="H216" s="74"/>
      <c r="I216" s="74"/>
      <c r="N216" s="14" t="s">
        <v>76</v>
      </c>
    </row>
    <row r="217" spans="1:14" ht="12.75">
      <c r="A217" s="72"/>
      <c r="B217" s="73"/>
      <c r="C217" s="73"/>
      <c r="D217" s="73"/>
      <c r="E217" s="73"/>
      <c r="F217" s="73"/>
      <c r="G217" s="73"/>
      <c r="H217" s="74"/>
      <c r="I217" s="74"/>
      <c r="N217" s="14" t="s">
        <v>77</v>
      </c>
    </row>
    <row r="218" spans="1:14" ht="12.75">
      <c r="A218" s="72"/>
      <c r="B218" s="73"/>
      <c r="C218" s="73"/>
      <c r="D218" s="73"/>
      <c r="E218" s="73"/>
      <c r="F218" s="73"/>
      <c r="G218" s="73"/>
      <c r="H218" s="74"/>
      <c r="I218" s="74"/>
      <c r="N218" s="14" t="s">
        <v>192</v>
      </c>
    </row>
    <row r="219" spans="1:14" ht="12.75">
      <c r="A219" s="72"/>
      <c r="B219" s="73"/>
      <c r="C219" s="73"/>
      <c r="D219" s="73"/>
      <c r="E219" s="73"/>
      <c r="F219" s="73"/>
      <c r="G219" s="73"/>
      <c r="H219" s="74"/>
      <c r="I219" s="74"/>
      <c r="N219" s="14" t="s">
        <v>193</v>
      </c>
    </row>
    <row r="220" spans="1:14" ht="12.75">
      <c r="A220" s="72"/>
      <c r="B220" s="73"/>
      <c r="C220" s="73"/>
      <c r="D220" s="73"/>
      <c r="E220" s="73"/>
      <c r="F220" s="73"/>
      <c r="G220" s="73"/>
      <c r="H220" s="74"/>
      <c r="I220" s="74"/>
      <c r="N220" s="14" t="s">
        <v>78</v>
      </c>
    </row>
    <row r="221" spans="1:14" ht="12.75">
      <c r="A221" s="72"/>
      <c r="B221" s="73"/>
      <c r="C221" s="73"/>
      <c r="D221" s="73"/>
      <c r="E221" s="73"/>
      <c r="F221" s="73"/>
      <c r="G221" s="73"/>
      <c r="H221" s="74"/>
      <c r="I221" s="74"/>
      <c r="N221" s="14" t="s">
        <v>79</v>
      </c>
    </row>
    <row r="222" spans="1:14" ht="12.75">
      <c r="A222" s="72"/>
      <c r="B222" s="73"/>
      <c r="C222" s="73"/>
      <c r="D222" s="73"/>
      <c r="E222" s="73"/>
      <c r="F222" s="73"/>
      <c r="G222" s="73"/>
      <c r="H222" s="74"/>
      <c r="I222" s="74"/>
      <c r="N222" s="14" t="s">
        <v>80</v>
      </c>
    </row>
    <row r="223" spans="1:14" ht="12.75">
      <c r="A223" s="72"/>
      <c r="B223" s="73"/>
      <c r="C223" s="73"/>
      <c r="D223" s="73"/>
      <c r="E223" s="73"/>
      <c r="F223" s="73"/>
      <c r="G223" s="73"/>
      <c r="H223" s="74"/>
      <c r="I223" s="74"/>
      <c r="N223" s="14" t="s">
        <v>81</v>
      </c>
    </row>
    <row r="224" spans="1:14" ht="12.75">
      <c r="A224" s="72"/>
      <c r="B224" s="73"/>
      <c r="C224" s="73"/>
      <c r="D224" s="73"/>
      <c r="E224" s="73"/>
      <c r="F224" s="73"/>
      <c r="G224" s="73"/>
      <c r="H224" s="74"/>
      <c r="I224" s="74"/>
      <c r="N224" s="14" t="s">
        <v>138</v>
      </c>
    </row>
    <row r="225" spans="1:14" ht="12.75">
      <c r="A225" s="72"/>
      <c r="B225" s="73"/>
      <c r="C225" s="73"/>
      <c r="D225" s="73"/>
      <c r="E225" s="73"/>
      <c r="F225" s="73"/>
      <c r="G225" s="73"/>
      <c r="H225" s="74"/>
      <c r="I225" s="74"/>
      <c r="N225" s="14" t="s">
        <v>1601</v>
      </c>
    </row>
    <row r="226" spans="1:14" ht="12.75">
      <c r="A226" s="72"/>
      <c r="B226" s="73"/>
      <c r="C226" s="73"/>
      <c r="D226" s="73"/>
      <c r="E226" s="73"/>
      <c r="F226" s="73"/>
      <c r="G226" s="73"/>
      <c r="H226" s="74"/>
      <c r="I226" s="74"/>
      <c r="N226" s="14" t="s">
        <v>82</v>
      </c>
    </row>
    <row r="227" spans="1:14" ht="12.75">
      <c r="A227" s="72"/>
      <c r="B227" s="73"/>
      <c r="C227" s="73"/>
      <c r="D227" s="73"/>
      <c r="E227" s="73"/>
      <c r="F227" s="73"/>
      <c r="G227" s="73"/>
      <c r="H227" s="74"/>
      <c r="I227" s="74"/>
      <c r="N227" s="14" t="s">
        <v>1618</v>
      </c>
    </row>
    <row r="228" spans="1:14" ht="12.75">
      <c r="A228" s="72"/>
      <c r="B228" s="73"/>
      <c r="C228" s="73"/>
      <c r="D228" s="73"/>
      <c r="E228" s="73"/>
      <c r="F228" s="73"/>
      <c r="G228" s="73"/>
      <c r="H228" s="74"/>
      <c r="I228" s="74"/>
      <c r="N228" s="14" t="s">
        <v>194</v>
      </c>
    </row>
    <row r="229" spans="1:14" ht="12.75">
      <c r="A229" s="72"/>
      <c r="B229" s="73"/>
      <c r="C229" s="73"/>
      <c r="D229" s="73"/>
      <c r="E229" s="73"/>
      <c r="F229" s="73"/>
      <c r="G229" s="73"/>
      <c r="H229" s="74"/>
      <c r="I229" s="74"/>
      <c r="N229" s="14" t="s">
        <v>195</v>
      </c>
    </row>
    <row r="230" spans="1:14" ht="12.75">
      <c r="A230" s="72"/>
      <c r="B230" s="73"/>
      <c r="C230" s="73"/>
      <c r="D230" s="73"/>
      <c r="E230" s="73"/>
      <c r="F230" s="73"/>
      <c r="G230" s="73"/>
      <c r="H230" s="74"/>
      <c r="I230" s="74"/>
      <c r="N230" s="14" t="s">
        <v>83</v>
      </c>
    </row>
    <row r="231" spans="1:14" ht="12.75">
      <c r="A231" s="72"/>
      <c r="B231" s="73"/>
      <c r="C231" s="73"/>
      <c r="D231" s="73"/>
      <c r="E231" s="73"/>
      <c r="F231" s="73"/>
      <c r="G231" s="73"/>
      <c r="H231" s="74"/>
      <c r="I231" s="74"/>
      <c r="N231" s="14" t="s">
        <v>84</v>
      </c>
    </row>
    <row r="232" spans="1:14" ht="12.75">
      <c r="A232" s="72"/>
      <c r="B232" s="73"/>
      <c r="C232" s="73"/>
      <c r="D232" s="73"/>
      <c r="E232" s="73"/>
      <c r="F232" s="73"/>
      <c r="G232" s="73"/>
      <c r="H232" s="74"/>
      <c r="I232" s="74"/>
      <c r="N232" s="14" t="s">
        <v>85</v>
      </c>
    </row>
    <row r="233" spans="1:14" ht="12.75">
      <c r="A233" s="72"/>
      <c r="B233" s="73"/>
      <c r="C233" s="73"/>
      <c r="D233" s="73"/>
      <c r="E233" s="73"/>
      <c r="F233" s="73"/>
      <c r="G233" s="73"/>
      <c r="H233" s="74"/>
      <c r="I233" s="74"/>
      <c r="N233" s="14" t="s">
        <v>86</v>
      </c>
    </row>
    <row r="234" spans="1:14" ht="12.75">
      <c r="A234" s="72"/>
      <c r="B234" s="73"/>
      <c r="C234" s="73"/>
      <c r="D234" s="73"/>
      <c r="E234" s="73"/>
      <c r="F234" s="73"/>
      <c r="G234" s="73"/>
      <c r="H234" s="74"/>
      <c r="I234" s="74"/>
      <c r="N234" s="14" t="s">
        <v>87</v>
      </c>
    </row>
    <row r="235" spans="1:14" ht="12.75">
      <c r="A235" s="72"/>
      <c r="B235" s="73"/>
      <c r="C235" s="73"/>
      <c r="D235" s="73"/>
      <c r="E235" s="73"/>
      <c r="F235" s="73"/>
      <c r="G235" s="73"/>
      <c r="H235" s="74"/>
      <c r="I235" s="74"/>
      <c r="N235" s="14" t="s">
        <v>1342</v>
      </c>
    </row>
    <row r="236" spans="1:14" ht="12.75">
      <c r="A236" s="72"/>
      <c r="B236" s="73"/>
      <c r="C236" s="73"/>
      <c r="D236" s="73"/>
      <c r="E236" s="73"/>
      <c r="F236" s="73"/>
      <c r="G236" s="73"/>
      <c r="H236" s="74"/>
      <c r="I236" s="74"/>
      <c r="N236" s="14" t="s">
        <v>88</v>
      </c>
    </row>
    <row r="237" spans="1:14" ht="12.75">
      <c r="A237" s="72"/>
      <c r="B237" s="73"/>
      <c r="C237" s="73"/>
      <c r="D237" s="73"/>
      <c r="E237" s="73"/>
      <c r="F237" s="73"/>
      <c r="G237" s="73"/>
      <c r="H237" s="74"/>
      <c r="I237" s="74"/>
      <c r="N237" s="14" t="s">
        <v>89</v>
      </c>
    </row>
    <row r="238" spans="1:14" ht="12.75">
      <c r="A238" s="72"/>
      <c r="B238" s="73"/>
      <c r="C238" s="73"/>
      <c r="D238" s="73"/>
      <c r="E238" s="73"/>
      <c r="F238" s="73"/>
      <c r="G238" s="73"/>
      <c r="H238" s="74"/>
      <c r="I238" s="74"/>
      <c r="N238" s="14" t="s">
        <v>90</v>
      </c>
    </row>
    <row r="239" spans="1:14" ht="12.75">
      <c r="A239" s="72"/>
      <c r="B239" s="73"/>
      <c r="C239" s="73"/>
      <c r="D239" s="73"/>
      <c r="E239" s="73"/>
      <c r="F239" s="73"/>
      <c r="G239" s="73"/>
      <c r="H239" s="74"/>
      <c r="I239" s="74"/>
      <c r="N239" s="14" t="s">
        <v>91</v>
      </c>
    </row>
    <row r="240" spans="1:14" ht="12.75">
      <c r="A240" s="72"/>
      <c r="B240" s="73"/>
      <c r="C240" s="73"/>
      <c r="D240" s="73"/>
      <c r="E240" s="73"/>
      <c r="F240" s="73"/>
      <c r="G240" s="73"/>
      <c r="H240" s="74"/>
      <c r="I240" s="74"/>
      <c r="N240" s="14" t="s">
        <v>92</v>
      </c>
    </row>
    <row r="241" spans="1:14" ht="12.75">
      <c r="A241" s="72"/>
      <c r="B241" s="73"/>
      <c r="C241" s="73"/>
      <c r="D241" s="73"/>
      <c r="E241" s="73"/>
      <c r="F241" s="73"/>
      <c r="G241" s="73"/>
      <c r="H241" s="74"/>
      <c r="I241" s="74"/>
      <c r="N241" s="14" t="s">
        <v>196</v>
      </c>
    </row>
    <row r="242" spans="1:14" ht="12.75">
      <c r="A242" s="72"/>
      <c r="B242" s="73"/>
      <c r="C242" s="73"/>
      <c r="D242" s="73"/>
      <c r="E242" s="73"/>
      <c r="F242" s="73"/>
      <c r="G242" s="73"/>
      <c r="H242" s="74"/>
      <c r="I242" s="74"/>
      <c r="N242" s="14" t="s">
        <v>1343</v>
      </c>
    </row>
    <row r="243" spans="1:14" ht="12.75">
      <c r="A243" s="72"/>
      <c r="B243" s="73"/>
      <c r="C243" s="73"/>
      <c r="D243" s="73"/>
      <c r="E243" s="73"/>
      <c r="F243" s="73"/>
      <c r="G243" s="73"/>
      <c r="H243" s="74"/>
      <c r="I243" s="74"/>
      <c r="N243" s="14" t="s">
        <v>197</v>
      </c>
    </row>
    <row r="244" spans="1:14" ht="12.75">
      <c r="A244" s="72"/>
      <c r="B244" s="73"/>
      <c r="C244" s="73"/>
      <c r="D244" s="73"/>
      <c r="E244" s="73"/>
      <c r="F244" s="73"/>
      <c r="G244" s="73"/>
      <c r="H244" s="74"/>
      <c r="I244" s="74"/>
      <c r="N244" s="14" t="s">
        <v>198</v>
      </c>
    </row>
    <row r="245" spans="1:14" ht="12.75">
      <c r="A245" s="72"/>
      <c r="B245" s="73"/>
      <c r="C245" s="73"/>
      <c r="D245" s="73"/>
      <c r="E245" s="73"/>
      <c r="F245" s="73"/>
      <c r="G245" s="73"/>
      <c r="H245" s="74"/>
      <c r="I245" s="74"/>
      <c r="N245" s="14" t="s">
        <v>199</v>
      </c>
    </row>
    <row r="246" spans="1:14" ht="12.75">
      <c r="A246" s="72"/>
      <c r="B246" s="73"/>
      <c r="C246" s="73"/>
      <c r="D246" s="73"/>
      <c r="E246" s="73"/>
      <c r="F246" s="73"/>
      <c r="G246" s="73"/>
      <c r="H246" s="74"/>
      <c r="I246" s="74"/>
      <c r="N246" s="14" t="s">
        <v>1344</v>
      </c>
    </row>
    <row r="247" spans="1:14" ht="12.75">
      <c r="A247" s="72"/>
      <c r="B247" s="73"/>
      <c r="C247" s="73"/>
      <c r="D247" s="73"/>
      <c r="E247" s="73"/>
      <c r="F247" s="73"/>
      <c r="G247" s="73"/>
      <c r="H247" s="74"/>
      <c r="I247" s="74"/>
      <c r="N247" s="14" t="s">
        <v>200</v>
      </c>
    </row>
    <row r="248" spans="1:14" ht="12.75">
      <c r="A248" s="72"/>
      <c r="B248" s="73"/>
      <c r="C248" s="73"/>
      <c r="D248" s="73"/>
      <c r="E248" s="73"/>
      <c r="F248" s="73"/>
      <c r="G248" s="73"/>
      <c r="H248" s="74"/>
      <c r="I248" s="74"/>
      <c r="N248" s="14" t="s">
        <v>201</v>
      </c>
    </row>
    <row r="249" spans="1:14" ht="12.75">
      <c r="A249" s="72"/>
      <c r="B249" s="73"/>
      <c r="C249" s="73"/>
      <c r="D249" s="73"/>
      <c r="E249" s="73"/>
      <c r="F249" s="73"/>
      <c r="G249" s="73"/>
      <c r="H249" s="74"/>
      <c r="I249" s="74"/>
      <c r="N249" s="14" t="s">
        <v>1602</v>
      </c>
    </row>
    <row r="250" spans="1:14" ht="12.75">
      <c r="A250" s="72"/>
      <c r="B250" s="73"/>
      <c r="C250" s="73"/>
      <c r="D250" s="73"/>
      <c r="E250" s="73"/>
      <c r="F250" s="73"/>
      <c r="G250" s="73"/>
      <c r="H250" s="74"/>
      <c r="I250" s="74"/>
      <c r="N250" s="14" t="s">
        <v>202</v>
      </c>
    </row>
    <row r="251" spans="1:14" ht="12.75">
      <c r="A251" s="72"/>
      <c r="B251" s="73"/>
      <c r="C251" s="73"/>
      <c r="D251" s="73"/>
      <c r="E251" s="73"/>
      <c r="F251" s="73"/>
      <c r="G251" s="73"/>
      <c r="H251" s="74"/>
      <c r="I251" s="74"/>
      <c r="N251" s="14" t="s">
        <v>203</v>
      </c>
    </row>
    <row r="252" spans="1:14" ht="12.75">
      <c r="A252" s="72"/>
      <c r="B252" s="73"/>
      <c r="C252" s="73"/>
      <c r="D252" s="73"/>
      <c r="E252" s="73"/>
      <c r="F252" s="73"/>
      <c r="G252" s="73"/>
      <c r="H252" s="74"/>
      <c r="I252" s="74"/>
      <c r="N252" s="14" t="s">
        <v>204</v>
      </c>
    </row>
    <row r="253" spans="1:14" ht="12.75">
      <c r="A253" s="72"/>
      <c r="B253" s="73"/>
      <c r="C253" s="73"/>
      <c r="D253" s="73"/>
      <c r="E253" s="73"/>
      <c r="F253" s="73"/>
      <c r="G253" s="73"/>
      <c r="H253" s="74"/>
      <c r="I253" s="74"/>
      <c r="N253" s="14" t="s">
        <v>205</v>
      </c>
    </row>
    <row r="254" spans="1:14" ht="12.75">
      <c r="A254" s="72"/>
      <c r="B254" s="73"/>
      <c r="C254" s="73"/>
      <c r="D254" s="73"/>
      <c r="E254" s="73"/>
      <c r="F254" s="73"/>
      <c r="G254" s="73"/>
      <c r="H254" s="74"/>
      <c r="I254" s="74"/>
      <c r="N254" s="14" t="s">
        <v>206</v>
      </c>
    </row>
    <row r="255" spans="1:14" ht="12.75">
      <c r="A255" s="72"/>
      <c r="B255" s="73"/>
      <c r="C255" s="73"/>
      <c r="D255" s="73"/>
      <c r="E255" s="73"/>
      <c r="F255" s="73"/>
      <c r="G255" s="73"/>
      <c r="H255" s="74"/>
      <c r="I255" s="74"/>
      <c r="N255" s="14" t="s">
        <v>207</v>
      </c>
    </row>
    <row r="256" spans="1:14" ht="12.75">
      <c r="A256" s="72"/>
      <c r="B256" s="73"/>
      <c r="C256" s="73"/>
      <c r="D256" s="73"/>
      <c r="E256" s="73"/>
      <c r="F256" s="73"/>
      <c r="G256" s="73"/>
      <c r="H256" s="74"/>
      <c r="I256" s="74"/>
      <c r="N256" s="14" t="s">
        <v>208</v>
      </c>
    </row>
    <row r="257" spans="1:14" ht="12.75">
      <c r="A257" s="72"/>
      <c r="B257" s="73"/>
      <c r="C257" s="73"/>
      <c r="D257" s="73"/>
      <c r="E257" s="73"/>
      <c r="F257" s="73"/>
      <c r="G257" s="73"/>
      <c r="H257" s="74"/>
      <c r="I257" s="74"/>
      <c r="N257" s="14" t="s">
        <v>209</v>
      </c>
    </row>
    <row r="258" spans="1:14" ht="12.75">
      <c r="A258" s="72"/>
      <c r="B258" s="73"/>
      <c r="C258" s="73"/>
      <c r="D258" s="73"/>
      <c r="E258" s="73"/>
      <c r="F258" s="73"/>
      <c r="G258" s="73"/>
      <c r="H258" s="74"/>
      <c r="I258" s="74"/>
      <c r="N258" s="14" t="s">
        <v>1619</v>
      </c>
    </row>
    <row r="259" spans="1:14" ht="12.75">
      <c r="A259" s="72"/>
      <c r="B259" s="73"/>
      <c r="C259" s="73"/>
      <c r="D259" s="73"/>
      <c r="E259" s="73"/>
      <c r="F259" s="73"/>
      <c r="G259" s="73"/>
      <c r="H259" s="74"/>
      <c r="I259" s="74"/>
      <c r="N259" s="14" t="s">
        <v>210</v>
      </c>
    </row>
    <row r="260" spans="1:14" ht="12.75">
      <c r="A260" s="72"/>
      <c r="B260" s="73"/>
      <c r="C260" s="73"/>
      <c r="D260" s="73"/>
      <c r="E260" s="73"/>
      <c r="F260" s="73"/>
      <c r="G260" s="73"/>
      <c r="H260" s="74"/>
      <c r="I260" s="74"/>
      <c r="N260" s="14" t="s">
        <v>211</v>
      </c>
    </row>
    <row r="261" spans="1:14" ht="12.75">
      <c r="A261" s="72"/>
      <c r="B261" s="73"/>
      <c r="C261" s="73"/>
      <c r="D261" s="73"/>
      <c r="E261" s="73"/>
      <c r="F261" s="73"/>
      <c r="G261" s="73"/>
      <c r="H261" s="74"/>
      <c r="I261" s="74"/>
      <c r="N261" s="14" t="s">
        <v>212</v>
      </c>
    </row>
    <row r="262" spans="1:14" ht="12.75">
      <c r="A262" s="72"/>
      <c r="B262" s="73"/>
      <c r="C262" s="73"/>
      <c r="D262" s="73"/>
      <c r="E262" s="73"/>
      <c r="F262" s="73"/>
      <c r="G262" s="73"/>
      <c r="H262" s="74"/>
      <c r="I262" s="74"/>
      <c r="L262" s="75"/>
      <c r="M262" s="75"/>
      <c r="N262" s="14" t="s">
        <v>213</v>
      </c>
    </row>
    <row r="263" spans="1:14" ht="12.75">
      <c r="A263" s="72"/>
      <c r="B263" s="73"/>
      <c r="C263" s="73"/>
      <c r="D263" s="73"/>
      <c r="E263" s="73"/>
      <c r="F263" s="73"/>
      <c r="G263" s="73"/>
      <c r="H263" s="74"/>
      <c r="I263" s="74"/>
      <c r="N263" s="14" t="s">
        <v>214</v>
      </c>
    </row>
    <row r="264" spans="1:14" ht="12.75">
      <c r="A264" s="72"/>
      <c r="B264" s="73"/>
      <c r="C264" s="73"/>
      <c r="D264" s="73"/>
      <c r="E264" s="73"/>
      <c r="F264" s="73"/>
      <c r="G264" s="73"/>
      <c r="H264" s="74"/>
      <c r="I264" s="74"/>
      <c r="N264" s="14" t="s">
        <v>93</v>
      </c>
    </row>
    <row r="265" spans="1:14" ht="12.75">
      <c r="A265" s="72"/>
      <c r="B265" s="73"/>
      <c r="C265" s="73"/>
      <c r="D265" s="73"/>
      <c r="E265" s="73"/>
      <c r="F265" s="73"/>
      <c r="G265" s="73"/>
      <c r="H265" s="74"/>
      <c r="I265" s="74"/>
      <c r="N265" s="14" t="s">
        <v>215</v>
      </c>
    </row>
    <row r="266" spans="1:14" ht="12.75">
      <c r="A266" s="72"/>
      <c r="B266" s="73"/>
      <c r="C266" s="73"/>
      <c r="D266" s="73"/>
      <c r="E266" s="73"/>
      <c r="F266" s="73"/>
      <c r="G266" s="73"/>
      <c r="H266" s="74"/>
      <c r="I266" s="74"/>
      <c r="N266" s="14" t="s">
        <v>216</v>
      </c>
    </row>
    <row r="267" spans="1:14" ht="12.75">
      <c r="A267" s="72"/>
      <c r="B267" s="73"/>
      <c r="C267" s="73"/>
      <c r="D267" s="73"/>
      <c r="E267" s="73"/>
      <c r="F267" s="73"/>
      <c r="G267" s="73"/>
      <c r="H267" s="74"/>
      <c r="I267" s="74"/>
      <c r="N267" s="14" t="s">
        <v>217</v>
      </c>
    </row>
    <row r="268" spans="1:14" ht="12.75">
      <c r="A268" s="72"/>
      <c r="B268" s="73"/>
      <c r="C268" s="73"/>
      <c r="D268" s="73"/>
      <c r="E268" s="73"/>
      <c r="F268" s="73"/>
      <c r="G268" s="73"/>
      <c r="H268" s="74"/>
      <c r="I268" s="74"/>
      <c r="N268" s="14" t="s">
        <v>1620</v>
      </c>
    </row>
    <row r="269" spans="1:14" ht="12.75">
      <c r="A269" s="72"/>
      <c r="B269" s="73"/>
      <c r="C269" s="73"/>
      <c r="D269" s="73"/>
      <c r="E269" s="73"/>
      <c r="F269" s="73"/>
      <c r="G269" s="73"/>
      <c r="H269" s="74"/>
      <c r="I269" s="74"/>
      <c r="N269" s="14" t="s">
        <v>218</v>
      </c>
    </row>
    <row r="270" spans="1:14" ht="12.75">
      <c r="A270" s="72"/>
      <c r="B270" s="73"/>
      <c r="C270" s="73"/>
      <c r="D270" s="73"/>
      <c r="E270" s="73"/>
      <c r="F270" s="73"/>
      <c r="G270" s="73"/>
      <c r="H270" s="74"/>
      <c r="I270" s="74"/>
      <c r="N270" s="14" t="s">
        <v>218</v>
      </c>
    </row>
    <row r="271" spans="1:14" ht="12.75">
      <c r="A271" s="72"/>
      <c r="B271" s="73"/>
      <c r="C271" s="73"/>
      <c r="D271" s="73"/>
      <c r="E271" s="73"/>
      <c r="F271" s="73"/>
      <c r="G271" s="73"/>
      <c r="H271" s="74"/>
      <c r="I271" s="74"/>
      <c r="N271" s="14" t="s">
        <v>219</v>
      </c>
    </row>
    <row r="272" spans="1:14" ht="12.75">
      <c r="A272" s="72"/>
      <c r="B272" s="73"/>
      <c r="C272" s="73"/>
      <c r="D272" s="73"/>
      <c r="E272" s="73"/>
      <c r="F272" s="73"/>
      <c r="G272" s="73"/>
      <c r="H272" s="74"/>
      <c r="I272" s="74"/>
      <c r="N272" s="14" t="s">
        <v>220</v>
      </c>
    </row>
    <row r="273" spans="1:14" ht="12.75">
      <c r="A273" s="72"/>
      <c r="B273" s="73"/>
      <c r="C273" s="73"/>
      <c r="D273" s="73"/>
      <c r="E273" s="73"/>
      <c r="F273" s="73"/>
      <c r="G273" s="73"/>
      <c r="H273" s="74"/>
      <c r="I273" s="74"/>
      <c r="N273" s="14" t="s">
        <v>1621</v>
      </c>
    </row>
    <row r="274" spans="1:14" ht="12.75">
      <c r="A274" s="72"/>
      <c r="B274" s="73"/>
      <c r="C274" s="73"/>
      <c r="D274" s="73"/>
      <c r="E274" s="73"/>
      <c r="F274" s="73"/>
      <c r="G274" s="73"/>
      <c r="H274" s="74"/>
      <c r="I274" s="74"/>
      <c r="N274" s="14" t="s">
        <v>1622</v>
      </c>
    </row>
    <row r="275" spans="1:14" ht="12.75">
      <c r="A275" s="72"/>
      <c r="B275" s="73"/>
      <c r="C275" s="73"/>
      <c r="D275" s="73"/>
      <c r="E275" s="73"/>
      <c r="F275" s="73"/>
      <c r="G275" s="73"/>
      <c r="H275" s="74"/>
      <c r="I275" s="74"/>
      <c r="N275" s="14" t="s">
        <v>1623</v>
      </c>
    </row>
    <row r="276" spans="1:14" ht="12.75">
      <c r="A276" s="72"/>
      <c r="B276" s="73"/>
      <c r="C276" s="73"/>
      <c r="D276" s="73"/>
      <c r="E276" s="73"/>
      <c r="F276" s="73"/>
      <c r="G276" s="73"/>
      <c r="H276" s="74"/>
      <c r="I276" s="74"/>
      <c r="N276" s="14" t="s">
        <v>221</v>
      </c>
    </row>
    <row r="277" spans="1:14" ht="12.75">
      <c r="A277" s="72"/>
      <c r="B277" s="73"/>
      <c r="C277" s="73"/>
      <c r="D277" s="73"/>
      <c r="E277" s="73"/>
      <c r="F277" s="73"/>
      <c r="G277" s="73"/>
      <c r="H277" s="74"/>
      <c r="I277" s="74"/>
      <c r="N277" s="14" t="s">
        <v>94</v>
      </c>
    </row>
    <row r="278" spans="1:14" ht="12.75">
      <c r="A278" s="72"/>
      <c r="B278" s="73"/>
      <c r="C278" s="73"/>
      <c r="D278" s="73"/>
      <c r="E278" s="73"/>
      <c r="F278" s="73"/>
      <c r="G278" s="73"/>
      <c r="H278" s="74"/>
      <c r="I278" s="74"/>
      <c r="N278" s="14" t="s">
        <v>95</v>
      </c>
    </row>
    <row r="279" spans="1:14" ht="12.75">
      <c r="A279" s="72"/>
      <c r="B279" s="73"/>
      <c r="C279" s="73"/>
      <c r="D279" s="73"/>
      <c r="E279" s="73"/>
      <c r="F279" s="73"/>
      <c r="G279" s="73"/>
      <c r="H279" s="74"/>
      <c r="I279" s="74"/>
      <c r="N279" s="14" t="s">
        <v>1606</v>
      </c>
    </row>
    <row r="280" spans="1:14" ht="12.75">
      <c r="A280" s="72"/>
      <c r="B280" s="73"/>
      <c r="C280" s="73"/>
      <c r="D280" s="73"/>
      <c r="E280" s="73"/>
      <c r="F280" s="73"/>
      <c r="G280" s="73"/>
      <c r="H280" s="74"/>
      <c r="I280" s="74"/>
      <c r="N280" s="14" t="s">
        <v>222</v>
      </c>
    </row>
    <row r="281" spans="1:14" ht="12.75">
      <c r="A281" s="72"/>
      <c r="B281" s="73"/>
      <c r="C281" s="73"/>
      <c r="D281" s="73"/>
      <c r="E281" s="73"/>
      <c r="F281" s="73"/>
      <c r="G281" s="73"/>
      <c r="H281" s="74"/>
      <c r="I281" s="74"/>
      <c r="N281" s="14" t="s">
        <v>1605</v>
      </c>
    </row>
    <row r="282" spans="1:14" ht="12.75">
      <c r="A282" s="72"/>
      <c r="B282" s="73"/>
      <c r="C282" s="73"/>
      <c r="D282" s="73"/>
      <c r="E282" s="73"/>
      <c r="F282" s="73"/>
      <c r="G282" s="73"/>
      <c r="H282" s="74"/>
      <c r="I282" s="74"/>
      <c r="N282" s="14" t="s">
        <v>223</v>
      </c>
    </row>
    <row r="283" spans="1:14" ht="12.75">
      <c r="A283" s="72"/>
      <c r="B283" s="73"/>
      <c r="C283" s="73"/>
      <c r="D283" s="73"/>
      <c r="E283" s="73"/>
      <c r="F283" s="73"/>
      <c r="G283" s="73"/>
      <c r="H283" s="74"/>
      <c r="I283" s="74"/>
      <c r="N283" s="14" t="s">
        <v>1345</v>
      </c>
    </row>
    <row r="284" spans="1:14" ht="12.75">
      <c r="A284" s="72"/>
      <c r="B284" s="73"/>
      <c r="C284" s="73"/>
      <c r="D284" s="73"/>
      <c r="E284" s="73"/>
      <c r="F284" s="73"/>
      <c r="G284" s="73"/>
      <c r="H284" s="74"/>
      <c r="I284" s="74"/>
      <c r="N284" s="14" t="s">
        <v>224</v>
      </c>
    </row>
    <row r="285" spans="1:14" ht="12.75">
      <c r="A285" s="72"/>
      <c r="B285" s="73"/>
      <c r="C285" s="73"/>
      <c r="D285" s="73"/>
      <c r="E285" s="73"/>
      <c r="F285" s="73"/>
      <c r="G285" s="73"/>
      <c r="H285" s="74"/>
      <c r="I285" s="74"/>
      <c r="N285" s="14" t="s">
        <v>1624</v>
      </c>
    </row>
    <row r="286" spans="1:14" ht="12.75">
      <c r="A286" s="72"/>
      <c r="B286" s="73"/>
      <c r="C286" s="73"/>
      <c r="D286" s="73"/>
      <c r="E286" s="73"/>
      <c r="F286" s="73"/>
      <c r="G286" s="73"/>
      <c r="H286" s="74"/>
      <c r="I286" s="74"/>
      <c r="N286" s="14" t="s">
        <v>225</v>
      </c>
    </row>
    <row r="287" spans="1:14" ht="12.75">
      <c r="A287" s="72"/>
      <c r="B287" s="73"/>
      <c r="C287" s="73"/>
      <c r="D287" s="73"/>
      <c r="E287" s="73"/>
      <c r="F287" s="73"/>
      <c r="G287" s="73"/>
      <c r="H287" s="74"/>
      <c r="I287" s="74"/>
      <c r="N287" s="14" t="s">
        <v>226</v>
      </c>
    </row>
    <row r="288" spans="1:14" ht="12.75">
      <c r="A288" s="72"/>
      <c r="B288" s="73"/>
      <c r="C288" s="73"/>
      <c r="D288" s="73"/>
      <c r="E288" s="73"/>
      <c r="F288" s="73"/>
      <c r="G288" s="73"/>
      <c r="H288" s="74"/>
      <c r="I288" s="74"/>
      <c r="N288" s="14" t="s">
        <v>1607</v>
      </c>
    </row>
    <row r="289" spans="1:14" ht="12.75">
      <c r="A289" s="72"/>
      <c r="B289" s="73"/>
      <c r="C289" s="73"/>
      <c r="D289" s="73"/>
      <c r="E289" s="73"/>
      <c r="F289" s="73"/>
      <c r="G289" s="73"/>
      <c r="H289" s="74"/>
      <c r="I289" s="74"/>
      <c r="N289" s="14" t="s">
        <v>227</v>
      </c>
    </row>
    <row r="290" spans="1:14" ht="12.75">
      <c r="A290" s="72"/>
      <c r="B290" s="73"/>
      <c r="C290" s="73"/>
      <c r="D290" s="73"/>
      <c r="E290" s="73"/>
      <c r="F290" s="73"/>
      <c r="G290" s="73"/>
      <c r="H290" s="74"/>
      <c r="I290" s="74"/>
      <c r="N290" s="14" t="s">
        <v>1608</v>
      </c>
    </row>
    <row r="291" spans="1:14" ht="12.75">
      <c r="A291" s="72"/>
      <c r="B291" s="73"/>
      <c r="C291" s="73"/>
      <c r="D291" s="73"/>
      <c r="E291" s="73"/>
      <c r="F291" s="73"/>
      <c r="G291" s="73"/>
      <c r="H291" s="74"/>
      <c r="I291" s="74"/>
      <c r="N291" s="14" t="s">
        <v>228</v>
      </c>
    </row>
    <row r="292" spans="1:14" ht="12.75">
      <c r="A292" s="72"/>
      <c r="B292" s="73"/>
      <c r="C292" s="73"/>
      <c r="D292" s="73"/>
      <c r="E292" s="73"/>
      <c r="F292" s="73"/>
      <c r="G292" s="73"/>
      <c r="H292" s="74"/>
      <c r="I292" s="74"/>
      <c r="N292" s="14" t="s">
        <v>1609</v>
      </c>
    </row>
    <row r="293" spans="1:14" ht="12.75">
      <c r="A293" s="72"/>
      <c r="B293" s="73"/>
      <c r="C293" s="73"/>
      <c r="D293" s="73"/>
      <c r="E293" s="73"/>
      <c r="F293" s="73"/>
      <c r="G293" s="73"/>
      <c r="H293" s="74"/>
      <c r="I293" s="74"/>
      <c r="N293" s="14" t="s">
        <v>229</v>
      </c>
    </row>
    <row r="294" spans="1:14" ht="12.75">
      <c r="A294" s="72"/>
      <c r="B294" s="73"/>
      <c r="C294" s="73"/>
      <c r="D294" s="73"/>
      <c r="E294" s="73"/>
      <c r="F294" s="73"/>
      <c r="G294" s="73"/>
      <c r="H294" s="74"/>
      <c r="I294" s="74"/>
      <c r="N294" s="14" t="s">
        <v>96</v>
      </c>
    </row>
    <row r="295" spans="1:14" ht="12.75">
      <c r="A295" s="72"/>
      <c r="B295" s="73"/>
      <c r="C295" s="73"/>
      <c r="D295" s="73"/>
      <c r="E295" s="73"/>
      <c r="F295" s="73"/>
      <c r="G295" s="73"/>
      <c r="H295" s="74"/>
      <c r="I295" s="74"/>
      <c r="N295" s="14" t="s">
        <v>97</v>
      </c>
    </row>
    <row r="296" spans="1:14" ht="12.75">
      <c r="A296" s="72"/>
      <c r="B296" s="73"/>
      <c r="C296" s="73"/>
      <c r="D296" s="73"/>
      <c r="E296" s="73"/>
      <c r="F296" s="73"/>
      <c r="G296" s="73"/>
      <c r="H296" s="74"/>
      <c r="I296" s="74"/>
      <c r="N296" s="14" t="s">
        <v>230</v>
      </c>
    </row>
    <row r="297" spans="1:14" ht="12.75">
      <c r="A297" s="72"/>
      <c r="B297" s="73"/>
      <c r="C297" s="73"/>
      <c r="D297" s="73"/>
      <c r="E297" s="73"/>
      <c r="F297" s="73"/>
      <c r="G297" s="73"/>
      <c r="H297" s="74"/>
      <c r="I297" s="74"/>
      <c r="N297" s="14" t="s">
        <v>1625</v>
      </c>
    </row>
    <row r="298" spans="1:14" ht="12.75">
      <c r="A298" s="72"/>
      <c r="B298" s="73"/>
      <c r="C298" s="73"/>
      <c r="D298" s="73"/>
      <c r="E298" s="73"/>
      <c r="F298" s="73"/>
      <c r="G298" s="73"/>
      <c r="H298" s="74"/>
      <c r="I298" s="74"/>
      <c r="N298" s="14" t="s">
        <v>1626</v>
      </c>
    </row>
    <row r="299" spans="1:14" ht="12.75">
      <c r="A299" s="72"/>
      <c r="B299" s="73"/>
      <c r="C299" s="73"/>
      <c r="D299" s="73"/>
      <c r="E299" s="73"/>
      <c r="F299" s="73"/>
      <c r="G299" s="73"/>
      <c r="H299" s="74"/>
      <c r="I299" s="74"/>
      <c r="N299" s="14" t="s">
        <v>1627</v>
      </c>
    </row>
    <row r="300" spans="1:14" ht="12.75">
      <c r="A300" s="72"/>
      <c r="B300" s="73"/>
      <c r="C300" s="73"/>
      <c r="D300" s="73"/>
      <c r="E300" s="73"/>
      <c r="F300" s="73"/>
      <c r="G300" s="73"/>
      <c r="H300" s="74"/>
      <c r="I300" s="74"/>
      <c r="N300" s="14" t="s">
        <v>1628</v>
      </c>
    </row>
    <row r="301" spans="1:14" ht="12.75">
      <c r="A301" s="72"/>
      <c r="B301" s="73"/>
      <c r="C301" s="73"/>
      <c r="D301" s="73"/>
      <c r="E301" s="73"/>
      <c r="F301" s="73"/>
      <c r="G301" s="73"/>
      <c r="H301" s="74"/>
      <c r="I301" s="74"/>
      <c r="N301" s="14" t="s">
        <v>1629</v>
      </c>
    </row>
    <row r="302" spans="1:14" ht="12.75">
      <c r="A302" s="72"/>
      <c r="B302" s="73"/>
      <c r="C302" s="73"/>
      <c r="D302" s="73"/>
      <c r="E302" s="73"/>
      <c r="F302" s="73"/>
      <c r="G302" s="73"/>
      <c r="H302" s="74"/>
      <c r="I302" s="74"/>
      <c r="N302" s="14" t="s">
        <v>98</v>
      </c>
    </row>
    <row r="303" spans="1:14" ht="12.75">
      <c r="A303" s="72"/>
      <c r="B303" s="73"/>
      <c r="C303" s="73"/>
      <c r="D303" s="73"/>
      <c r="E303" s="73"/>
      <c r="F303" s="73"/>
      <c r="G303" s="73"/>
      <c r="H303" s="74"/>
      <c r="I303" s="74"/>
      <c r="N303" s="14" t="s">
        <v>231</v>
      </c>
    </row>
    <row r="304" spans="1:14" ht="12.75">
      <c r="A304" s="72"/>
      <c r="B304" s="73"/>
      <c r="C304" s="73"/>
      <c r="D304" s="73"/>
      <c r="E304" s="73"/>
      <c r="F304" s="73"/>
      <c r="G304" s="73"/>
      <c r="H304" s="74"/>
      <c r="I304" s="74"/>
      <c r="N304" s="14" t="s">
        <v>99</v>
      </c>
    </row>
    <row r="305" spans="1:14" ht="12.75">
      <c r="A305" s="72"/>
      <c r="B305" s="73"/>
      <c r="C305" s="73"/>
      <c r="D305" s="73"/>
      <c r="E305" s="73"/>
      <c r="F305" s="73"/>
      <c r="G305" s="73"/>
      <c r="H305" s="74"/>
      <c r="I305" s="74"/>
      <c r="N305" s="14" t="s">
        <v>1610</v>
      </c>
    </row>
    <row r="306" spans="1:14" ht="12.75">
      <c r="A306" s="72"/>
      <c r="B306" s="73"/>
      <c r="C306" s="73"/>
      <c r="D306" s="73"/>
      <c r="E306" s="73"/>
      <c r="F306" s="73"/>
      <c r="G306" s="73"/>
      <c r="H306" s="74"/>
      <c r="I306" s="74"/>
      <c r="N306" s="14" t="s">
        <v>232</v>
      </c>
    </row>
    <row r="307" spans="1:14" ht="12.75">
      <c r="A307" s="72"/>
      <c r="B307" s="73"/>
      <c r="C307" s="73"/>
      <c r="D307" s="73"/>
      <c r="E307" s="73"/>
      <c r="F307" s="73"/>
      <c r="G307" s="73"/>
      <c r="H307" s="74"/>
      <c r="I307" s="74"/>
      <c r="N307" s="14" t="s">
        <v>233</v>
      </c>
    </row>
    <row r="308" spans="1:14" ht="12.75">
      <c r="A308" s="72"/>
      <c r="B308" s="73"/>
      <c r="C308" s="73"/>
      <c r="D308" s="73"/>
      <c r="E308" s="73"/>
      <c r="F308" s="73"/>
      <c r="G308" s="73"/>
      <c r="H308" s="74"/>
      <c r="I308" s="74"/>
      <c r="N308" s="14" t="s">
        <v>234</v>
      </c>
    </row>
    <row r="309" spans="1:14" ht="12.75">
      <c r="A309" s="72"/>
      <c r="B309" s="73"/>
      <c r="C309" s="73"/>
      <c r="D309" s="73"/>
      <c r="E309" s="73"/>
      <c r="F309" s="73"/>
      <c r="G309" s="73"/>
      <c r="H309" s="74"/>
      <c r="I309" s="74"/>
      <c r="N309" s="14" t="s">
        <v>235</v>
      </c>
    </row>
    <row r="310" spans="1:14" ht="12.75">
      <c r="A310" s="72"/>
      <c r="B310" s="73"/>
      <c r="C310" s="73"/>
      <c r="D310" s="73"/>
      <c r="E310" s="73"/>
      <c r="F310" s="73"/>
      <c r="G310" s="73"/>
      <c r="H310" s="74"/>
      <c r="I310" s="74"/>
      <c r="N310" s="14" t="s">
        <v>236</v>
      </c>
    </row>
    <row r="311" spans="1:14" ht="12.75">
      <c r="A311" s="72"/>
      <c r="B311" s="73"/>
      <c r="C311" s="73"/>
      <c r="D311" s="73"/>
      <c r="E311" s="73"/>
      <c r="F311" s="73"/>
      <c r="G311" s="73"/>
      <c r="H311" s="74"/>
      <c r="I311" s="74"/>
      <c r="N311" s="14" t="s">
        <v>237</v>
      </c>
    </row>
    <row r="312" spans="1:14" ht="12.75">
      <c r="A312" s="72"/>
      <c r="B312" s="73"/>
      <c r="C312" s="73"/>
      <c r="D312" s="73"/>
      <c r="E312" s="73"/>
      <c r="F312" s="73"/>
      <c r="G312" s="73"/>
      <c r="H312" s="74"/>
      <c r="I312" s="74"/>
      <c r="N312" s="14" t="s">
        <v>238</v>
      </c>
    </row>
    <row r="313" spans="1:14" ht="12.75">
      <c r="A313" s="72"/>
      <c r="B313" s="73"/>
      <c r="C313" s="73"/>
      <c r="D313" s="73"/>
      <c r="E313" s="73"/>
      <c r="F313" s="73"/>
      <c r="G313" s="73"/>
      <c r="H313" s="74"/>
      <c r="I313" s="74"/>
      <c r="N313" s="14" t="s">
        <v>239</v>
      </c>
    </row>
    <row r="314" spans="1:14" ht="12.75">
      <c r="A314" s="72"/>
      <c r="B314" s="73"/>
      <c r="C314" s="73"/>
      <c r="D314" s="73"/>
      <c r="E314" s="73"/>
      <c r="F314" s="73"/>
      <c r="G314" s="73"/>
      <c r="H314" s="74"/>
      <c r="I314" s="74"/>
      <c r="N314" s="14" t="s">
        <v>240</v>
      </c>
    </row>
    <row r="315" spans="1:14" ht="12.75">
      <c r="A315" s="72"/>
      <c r="B315" s="73"/>
      <c r="C315" s="73"/>
      <c r="D315" s="73"/>
      <c r="E315" s="73"/>
      <c r="F315" s="73"/>
      <c r="G315" s="73"/>
      <c r="H315" s="74"/>
      <c r="I315" s="74"/>
      <c r="N315" s="14" t="s">
        <v>100</v>
      </c>
    </row>
    <row r="316" spans="1:14" ht="12.75">
      <c r="A316" s="72"/>
      <c r="B316" s="73"/>
      <c r="C316" s="73"/>
      <c r="D316" s="73"/>
      <c r="E316" s="73"/>
      <c r="F316" s="73"/>
      <c r="G316" s="73"/>
      <c r="H316" s="74"/>
      <c r="I316" s="74"/>
      <c r="N316" s="14" t="s">
        <v>101</v>
      </c>
    </row>
    <row r="317" spans="1:14" ht="12.75">
      <c r="A317" s="72"/>
      <c r="B317" s="73"/>
      <c r="C317" s="73"/>
      <c r="D317" s="73"/>
      <c r="E317" s="73"/>
      <c r="F317" s="73"/>
      <c r="G317" s="73"/>
      <c r="H317" s="74"/>
      <c r="I317" s="74"/>
      <c r="N317" s="14" t="s">
        <v>102</v>
      </c>
    </row>
    <row r="318" spans="1:14" ht="12.75">
      <c r="A318" s="72"/>
      <c r="B318" s="73"/>
      <c r="C318" s="73"/>
      <c r="D318" s="73"/>
      <c r="E318" s="73"/>
      <c r="F318" s="73"/>
      <c r="G318" s="73"/>
      <c r="H318" s="74"/>
      <c r="I318" s="74"/>
      <c r="N318" s="14" t="s">
        <v>103</v>
      </c>
    </row>
    <row r="319" spans="1:14" ht="12.75">
      <c r="A319" s="72"/>
      <c r="B319" s="73"/>
      <c r="C319" s="73"/>
      <c r="D319" s="73"/>
      <c r="E319" s="73"/>
      <c r="F319" s="73"/>
      <c r="G319" s="73"/>
      <c r="H319" s="74"/>
      <c r="I319" s="74"/>
      <c r="N319" s="14" t="s">
        <v>1630</v>
      </c>
    </row>
    <row r="320" spans="1:14" ht="12.75">
      <c r="A320" s="72"/>
      <c r="B320" s="73"/>
      <c r="C320" s="73"/>
      <c r="D320" s="73"/>
      <c r="E320" s="73"/>
      <c r="F320" s="73"/>
      <c r="G320" s="73"/>
      <c r="H320" s="74"/>
      <c r="I320" s="74"/>
      <c r="N320" s="14" t="s">
        <v>241</v>
      </c>
    </row>
    <row r="321" spans="1:14" ht="12.75">
      <c r="A321" s="72"/>
      <c r="B321" s="73"/>
      <c r="C321" s="73"/>
      <c r="D321" s="73"/>
      <c r="E321" s="73"/>
      <c r="F321" s="73"/>
      <c r="G321" s="73"/>
      <c r="H321" s="74"/>
      <c r="I321" s="74"/>
      <c r="N321" s="14" t="s">
        <v>242</v>
      </c>
    </row>
    <row r="322" spans="1:14" ht="12.75">
      <c r="A322" s="72"/>
      <c r="B322" s="73"/>
      <c r="C322" s="73"/>
      <c r="D322" s="73"/>
      <c r="E322" s="73"/>
      <c r="F322" s="73"/>
      <c r="G322" s="73"/>
      <c r="H322" s="74"/>
      <c r="I322" s="74"/>
      <c r="N322" s="14" t="s">
        <v>243</v>
      </c>
    </row>
    <row r="323" spans="1:14" ht="12.75">
      <c r="A323" s="72"/>
      <c r="B323" s="73"/>
      <c r="C323" s="73"/>
      <c r="D323" s="73"/>
      <c r="E323" s="73"/>
      <c r="F323" s="73"/>
      <c r="G323" s="73"/>
      <c r="H323" s="74"/>
      <c r="I323" s="74"/>
      <c r="N323" s="14" t="s">
        <v>244</v>
      </c>
    </row>
    <row r="324" spans="1:14" ht="12.75">
      <c r="A324" s="72"/>
      <c r="B324" s="73"/>
      <c r="C324" s="73"/>
      <c r="D324" s="73"/>
      <c r="E324" s="73"/>
      <c r="F324" s="73"/>
      <c r="G324" s="73"/>
      <c r="H324" s="74"/>
      <c r="I324" s="74"/>
      <c r="N324" s="14" t="s">
        <v>245</v>
      </c>
    </row>
    <row r="325" spans="1:14" ht="12.75">
      <c r="A325" s="72"/>
      <c r="B325" s="73"/>
      <c r="C325" s="73"/>
      <c r="D325" s="73"/>
      <c r="E325" s="73"/>
      <c r="F325" s="73"/>
      <c r="G325" s="73"/>
      <c r="H325" s="74"/>
      <c r="I325" s="74"/>
      <c r="N325" s="14" t="s">
        <v>1346</v>
      </c>
    </row>
    <row r="326" spans="1:14" ht="12.75">
      <c r="A326" s="72"/>
      <c r="B326" s="73"/>
      <c r="C326" s="73"/>
      <c r="D326" s="73"/>
      <c r="E326" s="73"/>
      <c r="F326" s="73"/>
      <c r="G326" s="73"/>
      <c r="H326" s="74"/>
      <c r="I326" s="74"/>
      <c r="N326" s="14" t="s">
        <v>246</v>
      </c>
    </row>
    <row r="327" spans="1:14" ht="12.75">
      <c r="A327" s="72"/>
      <c r="B327" s="73"/>
      <c r="C327" s="73"/>
      <c r="D327" s="73"/>
      <c r="E327" s="73"/>
      <c r="F327" s="73"/>
      <c r="G327" s="73"/>
      <c r="H327" s="74"/>
      <c r="I327" s="74"/>
      <c r="N327" s="14" t="s">
        <v>1631</v>
      </c>
    </row>
    <row r="328" spans="1:14" ht="12.75">
      <c r="A328" s="72"/>
      <c r="B328" s="73"/>
      <c r="C328" s="73"/>
      <c r="D328" s="73"/>
      <c r="E328" s="73"/>
      <c r="F328" s="73"/>
      <c r="G328" s="73"/>
      <c r="H328" s="74"/>
      <c r="I328" s="74"/>
      <c r="N328" s="14" t="s">
        <v>247</v>
      </c>
    </row>
    <row r="329" spans="1:14" ht="12.75">
      <c r="A329" s="72"/>
      <c r="B329" s="73"/>
      <c r="C329" s="73"/>
      <c r="D329" s="73"/>
      <c r="E329" s="73"/>
      <c r="F329" s="73"/>
      <c r="G329" s="73"/>
      <c r="H329" s="74"/>
      <c r="I329" s="74"/>
      <c r="N329" s="14" t="s">
        <v>248</v>
      </c>
    </row>
    <row r="330" spans="1:14" ht="12.75">
      <c r="A330" s="72"/>
      <c r="B330" s="73"/>
      <c r="C330" s="73"/>
      <c r="D330" s="73"/>
      <c r="E330" s="73"/>
      <c r="F330" s="73"/>
      <c r="G330" s="73"/>
      <c r="H330" s="74"/>
      <c r="I330" s="74"/>
      <c r="N330" s="14" t="s">
        <v>1347</v>
      </c>
    </row>
    <row r="331" spans="1:14" ht="12.75">
      <c r="A331" s="72"/>
      <c r="B331" s="73"/>
      <c r="C331" s="73"/>
      <c r="D331" s="73"/>
      <c r="E331" s="73"/>
      <c r="F331" s="73"/>
      <c r="G331" s="73"/>
      <c r="H331" s="74"/>
      <c r="I331" s="74"/>
      <c r="N331" s="14" t="s">
        <v>249</v>
      </c>
    </row>
    <row r="332" spans="1:14" ht="12.75">
      <c r="A332" s="72"/>
      <c r="B332" s="73"/>
      <c r="C332" s="73"/>
      <c r="D332" s="73"/>
      <c r="E332" s="73"/>
      <c r="F332" s="73"/>
      <c r="G332" s="73"/>
      <c r="H332" s="74"/>
      <c r="I332" s="74"/>
      <c r="N332" s="14" t="s">
        <v>104</v>
      </c>
    </row>
    <row r="333" spans="1:14" ht="12.75">
      <c r="A333" s="72"/>
      <c r="B333" s="73"/>
      <c r="C333" s="73"/>
      <c r="D333" s="73"/>
      <c r="E333" s="73"/>
      <c r="F333" s="73"/>
      <c r="G333" s="73"/>
      <c r="H333" s="74"/>
      <c r="I333" s="74"/>
      <c r="N333" s="14" t="s">
        <v>250</v>
      </c>
    </row>
    <row r="334" spans="1:14" ht="12.75">
      <c r="A334" s="72"/>
      <c r="B334" s="73"/>
      <c r="C334" s="73"/>
      <c r="D334" s="73"/>
      <c r="E334" s="73"/>
      <c r="F334" s="73"/>
      <c r="G334" s="73"/>
      <c r="H334" s="74"/>
      <c r="I334" s="74"/>
      <c r="N334" s="14" t="s">
        <v>105</v>
      </c>
    </row>
    <row r="335" spans="1:14" ht="12.75">
      <c r="A335" s="72"/>
      <c r="B335" s="73"/>
      <c r="C335" s="73"/>
      <c r="D335" s="73"/>
      <c r="E335" s="73"/>
      <c r="F335" s="73"/>
      <c r="G335" s="73"/>
      <c r="H335" s="74"/>
      <c r="I335" s="74"/>
      <c r="N335" s="14" t="s">
        <v>106</v>
      </c>
    </row>
    <row r="336" spans="1:14" ht="12.75">
      <c r="A336" s="72"/>
      <c r="B336" s="73"/>
      <c r="C336" s="73"/>
      <c r="D336" s="73"/>
      <c r="E336" s="73"/>
      <c r="F336" s="73"/>
      <c r="G336" s="73"/>
      <c r="H336" s="74"/>
      <c r="I336" s="74"/>
      <c r="N336" s="14" t="s">
        <v>107</v>
      </c>
    </row>
    <row r="337" spans="1:14" ht="12.75">
      <c r="A337" s="72"/>
      <c r="B337" s="73"/>
      <c r="C337" s="73"/>
      <c r="D337" s="73"/>
      <c r="E337" s="73"/>
      <c r="F337" s="73"/>
      <c r="G337" s="73"/>
      <c r="H337" s="74"/>
      <c r="I337" s="74"/>
      <c r="N337" s="14" t="s">
        <v>108</v>
      </c>
    </row>
    <row r="338" spans="1:14" ht="12.75">
      <c r="A338" s="72"/>
      <c r="B338" s="73"/>
      <c r="C338" s="73"/>
      <c r="D338" s="73"/>
      <c r="E338" s="73"/>
      <c r="F338" s="73"/>
      <c r="G338" s="73"/>
      <c r="H338" s="74"/>
      <c r="I338" s="74"/>
      <c r="N338" s="14" t="s">
        <v>109</v>
      </c>
    </row>
    <row r="339" spans="1:14" ht="12.75">
      <c r="A339" s="72"/>
      <c r="B339" s="73"/>
      <c r="C339" s="73"/>
      <c r="D339" s="73"/>
      <c r="E339" s="73"/>
      <c r="F339" s="73"/>
      <c r="G339" s="73"/>
      <c r="H339" s="74"/>
      <c r="I339" s="74"/>
      <c r="N339" s="14" t="s">
        <v>110</v>
      </c>
    </row>
    <row r="340" spans="1:14" ht="12.75">
      <c r="A340" s="72"/>
      <c r="B340" s="73"/>
      <c r="C340" s="73"/>
      <c r="D340" s="73"/>
      <c r="E340" s="73"/>
      <c r="F340" s="73"/>
      <c r="G340" s="73"/>
      <c r="H340" s="74"/>
      <c r="I340" s="74"/>
      <c r="N340" s="14" t="s">
        <v>251</v>
      </c>
    </row>
    <row r="341" spans="1:14" ht="12.75">
      <c r="A341" s="72"/>
      <c r="B341" s="73"/>
      <c r="C341" s="73"/>
      <c r="D341" s="73"/>
      <c r="E341" s="73"/>
      <c r="F341" s="73"/>
      <c r="G341" s="73"/>
      <c r="H341" s="74"/>
      <c r="I341" s="74"/>
      <c r="N341" s="14" t="s">
        <v>252</v>
      </c>
    </row>
    <row r="342" spans="1:14" ht="12.75">
      <c r="A342" s="72"/>
      <c r="B342" s="73"/>
      <c r="C342" s="73"/>
      <c r="D342" s="73"/>
      <c r="E342" s="73"/>
      <c r="F342" s="73"/>
      <c r="G342" s="73"/>
      <c r="H342" s="74"/>
      <c r="I342" s="74"/>
      <c r="N342" s="14" t="s">
        <v>253</v>
      </c>
    </row>
    <row r="343" spans="1:14" ht="12.75">
      <c r="A343" s="72"/>
      <c r="B343" s="73"/>
      <c r="C343" s="73"/>
      <c r="D343" s="73"/>
      <c r="E343" s="73"/>
      <c r="F343" s="73"/>
      <c r="G343" s="73"/>
      <c r="H343" s="74"/>
      <c r="I343" s="74"/>
      <c r="N343" s="14" t="s">
        <v>254</v>
      </c>
    </row>
    <row r="344" spans="1:14" ht="12.75">
      <c r="A344" s="72"/>
      <c r="B344" s="73"/>
      <c r="C344" s="73"/>
      <c r="D344" s="73"/>
      <c r="E344" s="73"/>
      <c r="F344" s="73"/>
      <c r="G344" s="73"/>
      <c r="H344" s="74"/>
      <c r="I344" s="74"/>
      <c r="N344" s="14" t="s">
        <v>255</v>
      </c>
    </row>
    <row r="345" spans="1:14" ht="12.75">
      <c r="A345" s="72"/>
      <c r="B345" s="73"/>
      <c r="C345" s="73"/>
      <c r="D345" s="73"/>
      <c r="E345" s="73"/>
      <c r="F345" s="73"/>
      <c r="G345" s="73"/>
      <c r="H345" s="74"/>
      <c r="I345" s="74"/>
      <c r="N345" s="14" t="s">
        <v>1632</v>
      </c>
    </row>
    <row r="346" spans="1:14" ht="12.75">
      <c r="A346" s="72"/>
      <c r="B346" s="73"/>
      <c r="C346" s="73"/>
      <c r="D346" s="73"/>
      <c r="E346" s="73"/>
      <c r="F346" s="73"/>
      <c r="G346" s="73"/>
      <c r="H346" s="74"/>
      <c r="I346" s="74"/>
      <c r="N346" s="14" t="s">
        <v>111</v>
      </c>
    </row>
    <row r="347" spans="1:14" ht="12.75">
      <c r="A347" s="72"/>
      <c r="B347" s="73"/>
      <c r="C347" s="73"/>
      <c r="D347" s="73"/>
      <c r="E347" s="73"/>
      <c r="F347" s="73"/>
      <c r="G347" s="73"/>
      <c r="H347" s="74"/>
      <c r="I347" s="74"/>
      <c r="N347" s="14" t="s">
        <v>1603</v>
      </c>
    </row>
    <row r="348" spans="1:14" ht="12.75">
      <c r="A348" s="72"/>
      <c r="B348" s="73"/>
      <c r="C348" s="73"/>
      <c r="D348" s="73"/>
      <c r="E348" s="73"/>
      <c r="F348" s="73"/>
      <c r="G348" s="73"/>
      <c r="H348" s="74"/>
      <c r="I348" s="74"/>
      <c r="N348" s="14" t="s">
        <v>1604</v>
      </c>
    </row>
    <row r="349" spans="1:14" ht="12.75">
      <c r="A349" s="72"/>
      <c r="B349" s="73"/>
      <c r="C349" s="73"/>
      <c r="D349" s="73"/>
      <c r="E349" s="73"/>
      <c r="F349" s="73"/>
      <c r="G349" s="73"/>
      <c r="H349" s="74"/>
      <c r="I349" s="74"/>
      <c r="N349" s="14" t="s">
        <v>112</v>
      </c>
    </row>
    <row r="350" spans="1:14" ht="12.75">
      <c r="A350" s="72"/>
      <c r="B350" s="73"/>
      <c r="C350" s="73"/>
      <c r="D350" s="73"/>
      <c r="E350" s="73"/>
      <c r="F350" s="73"/>
      <c r="G350" s="73"/>
      <c r="H350" s="74"/>
      <c r="I350" s="74"/>
      <c r="N350" s="14" t="s">
        <v>256</v>
      </c>
    </row>
    <row r="351" spans="1:14" ht="12.75">
      <c r="A351" s="72"/>
      <c r="B351" s="73"/>
      <c r="C351" s="73"/>
      <c r="D351" s="73"/>
      <c r="E351" s="73"/>
      <c r="F351" s="73"/>
      <c r="G351" s="73"/>
      <c r="H351" s="74"/>
      <c r="I351" s="74"/>
      <c r="N351" s="14" t="s">
        <v>113</v>
      </c>
    </row>
    <row r="352" spans="1:14" ht="12.75">
      <c r="A352" s="72"/>
      <c r="B352" s="73"/>
      <c r="C352" s="73"/>
      <c r="D352" s="73"/>
      <c r="E352" s="73"/>
      <c r="F352" s="73"/>
      <c r="G352" s="73"/>
      <c r="H352" s="74"/>
      <c r="I352" s="74"/>
      <c r="N352" s="14" t="s">
        <v>114</v>
      </c>
    </row>
    <row r="353" spans="1:14" ht="12.75">
      <c r="A353" s="72"/>
      <c r="B353" s="73"/>
      <c r="C353" s="73"/>
      <c r="D353" s="73"/>
      <c r="E353" s="73"/>
      <c r="F353" s="73"/>
      <c r="G353" s="73"/>
      <c r="H353" s="74"/>
      <c r="I353" s="74"/>
      <c r="N353" s="14" t="s">
        <v>1348</v>
      </c>
    </row>
    <row r="354" spans="1:14" ht="12.75">
      <c r="A354" s="72"/>
      <c r="B354" s="73"/>
      <c r="C354" s="73"/>
      <c r="D354" s="73"/>
      <c r="E354" s="73"/>
      <c r="F354" s="73"/>
      <c r="G354" s="73"/>
      <c r="H354" s="74"/>
      <c r="I354" s="74"/>
      <c r="N354" s="14" t="s">
        <v>1349</v>
      </c>
    </row>
    <row r="355" spans="1:14" ht="12.75">
      <c r="A355" s="72"/>
      <c r="B355" s="73"/>
      <c r="C355" s="73"/>
      <c r="D355" s="73"/>
      <c r="E355" s="73"/>
      <c r="F355" s="73"/>
      <c r="G355" s="73"/>
      <c r="H355" s="74"/>
      <c r="I355" s="74"/>
      <c r="N355" s="14" t="s">
        <v>1350</v>
      </c>
    </row>
    <row r="356" spans="1:14" ht="12.75">
      <c r="A356" s="72"/>
      <c r="B356" s="73"/>
      <c r="C356" s="73"/>
      <c r="D356" s="73"/>
      <c r="E356" s="73"/>
      <c r="F356" s="73"/>
      <c r="G356" s="73"/>
      <c r="H356" s="74"/>
      <c r="I356" s="74"/>
      <c r="N356" s="14" t="s">
        <v>1351</v>
      </c>
    </row>
    <row r="357" spans="1:14" ht="12.75">
      <c r="A357" s="72"/>
      <c r="B357" s="73"/>
      <c r="C357" s="73"/>
      <c r="D357" s="73"/>
      <c r="E357" s="73"/>
      <c r="F357" s="73"/>
      <c r="G357" s="73"/>
      <c r="H357" s="74"/>
      <c r="I357" s="74"/>
      <c r="N357" s="14" t="s">
        <v>1352</v>
      </c>
    </row>
    <row r="358" spans="1:14" ht="12.75">
      <c r="A358" s="72"/>
      <c r="B358" s="73"/>
      <c r="C358" s="73"/>
      <c r="D358" s="73"/>
      <c r="E358" s="73"/>
      <c r="F358" s="73"/>
      <c r="G358" s="73"/>
      <c r="H358" s="74"/>
      <c r="I358" s="74"/>
      <c r="N358" s="14" t="s">
        <v>1353</v>
      </c>
    </row>
    <row r="359" spans="1:14" ht="12.75">
      <c r="A359" s="72"/>
      <c r="B359" s="73"/>
      <c r="C359" s="73"/>
      <c r="D359" s="73"/>
      <c r="E359" s="73"/>
      <c r="F359" s="73"/>
      <c r="G359" s="73"/>
      <c r="H359" s="74"/>
      <c r="I359" s="74"/>
      <c r="N359" s="14" t="s">
        <v>115</v>
      </c>
    </row>
    <row r="360" spans="1:14" ht="12.75">
      <c r="A360" s="72"/>
      <c r="B360" s="73"/>
      <c r="C360" s="73"/>
      <c r="D360" s="73"/>
      <c r="E360" s="73"/>
      <c r="F360" s="73"/>
      <c r="G360" s="73"/>
      <c r="H360" s="74"/>
      <c r="I360" s="74"/>
      <c r="N360" s="14" t="s">
        <v>257</v>
      </c>
    </row>
    <row r="361" spans="1:14" ht="12.75">
      <c r="A361" s="72"/>
      <c r="B361" s="73"/>
      <c r="C361" s="73"/>
      <c r="D361" s="73"/>
      <c r="E361" s="73"/>
      <c r="F361" s="73"/>
      <c r="G361" s="73"/>
      <c r="H361" s="74"/>
      <c r="I361" s="74"/>
      <c r="N361" s="14" t="s">
        <v>116</v>
      </c>
    </row>
    <row r="362" spans="1:14" ht="12.75">
      <c r="A362" s="72"/>
      <c r="B362" s="73"/>
      <c r="C362" s="73"/>
      <c r="D362" s="73"/>
      <c r="E362" s="73"/>
      <c r="F362" s="73"/>
      <c r="G362" s="73"/>
      <c r="H362" s="74"/>
      <c r="I362" s="74"/>
      <c r="N362" s="14" t="s">
        <v>117</v>
      </c>
    </row>
    <row r="363" spans="1:14" ht="12.75">
      <c r="A363" s="72"/>
      <c r="B363" s="73"/>
      <c r="C363" s="73"/>
      <c r="D363" s="73"/>
      <c r="E363" s="73"/>
      <c r="F363" s="73"/>
      <c r="G363" s="73"/>
      <c r="H363" s="74"/>
      <c r="I363" s="74"/>
      <c r="N363" s="14" t="s">
        <v>258</v>
      </c>
    </row>
    <row r="364" spans="1:14" ht="12.75">
      <c r="A364" s="72"/>
      <c r="B364" s="73"/>
      <c r="C364" s="73"/>
      <c r="D364" s="73"/>
      <c r="E364" s="73"/>
      <c r="F364" s="73"/>
      <c r="G364" s="73"/>
      <c r="H364" s="74"/>
      <c r="I364" s="74"/>
      <c r="N364" s="14" t="s">
        <v>118</v>
      </c>
    </row>
    <row r="365" spans="1:14" ht="12.75">
      <c r="A365" s="72"/>
      <c r="B365" s="73"/>
      <c r="C365" s="73"/>
      <c r="D365" s="73"/>
      <c r="E365" s="73"/>
      <c r="F365" s="73"/>
      <c r="G365" s="73"/>
      <c r="H365" s="74"/>
      <c r="I365" s="74"/>
      <c r="N365" s="14" t="s">
        <v>119</v>
      </c>
    </row>
    <row r="366" spans="1:14" ht="12.75">
      <c r="A366" s="72"/>
      <c r="B366" s="73"/>
      <c r="C366" s="73"/>
      <c r="D366" s="73"/>
      <c r="E366" s="73"/>
      <c r="F366" s="73"/>
      <c r="G366" s="73"/>
      <c r="H366" s="74"/>
      <c r="I366" s="74"/>
      <c r="N366" s="14" t="s">
        <v>1611</v>
      </c>
    </row>
    <row r="367" spans="1:14" ht="12.75">
      <c r="A367" s="72"/>
      <c r="B367" s="73"/>
      <c r="C367" s="73"/>
      <c r="D367" s="73"/>
      <c r="E367" s="73"/>
      <c r="F367" s="73"/>
      <c r="G367" s="73"/>
      <c r="H367" s="74"/>
      <c r="I367" s="74"/>
      <c r="N367" s="14" t="s">
        <v>120</v>
      </c>
    </row>
    <row r="368" spans="1:14" ht="12.75">
      <c r="A368" s="72"/>
      <c r="B368" s="73"/>
      <c r="C368" s="73"/>
      <c r="D368" s="73"/>
      <c r="E368" s="73"/>
      <c r="F368" s="73"/>
      <c r="G368" s="73"/>
      <c r="H368" s="74"/>
      <c r="I368" s="74"/>
      <c r="N368" s="14" t="s">
        <v>1633</v>
      </c>
    </row>
    <row r="369" spans="1:14" ht="12.75">
      <c r="A369" s="72"/>
      <c r="B369" s="73"/>
      <c r="C369" s="73"/>
      <c r="D369" s="73"/>
      <c r="E369" s="73"/>
      <c r="F369" s="73"/>
      <c r="G369" s="73"/>
      <c r="H369" s="74"/>
      <c r="I369" s="74"/>
      <c r="N369" s="14" t="s">
        <v>121</v>
      </c>
    </row>
    <row r="370" spans="1:14" ht="12.75">
      <c r="A370" s="72"/>
      <c r="B370" s="73"/>
      <c r="C370" s="73"/>
      <c r="D370" s="73"/>
      <c r="E370" s="73"/>
      <c r="F370" s="73"/>
      <c r="G370" s="73"/>
      <c r="H370" s="74"/>
      <c r="I370" s="74"/>
      <c r="N370" s="14" t="s">
        <v>122</v>
      </c>
    </row>
    <row r="371" spans="1:14" ht="12.75">
      <c r="A371" s="72"/>
      <c r="B371" s="73"/>
      <c r="C371" s="73"/>
      <c r="D371" s="73"/>
      <c r="E371" s="73"/>
      <c r="F371" s="73"/>
      <c r="G371" s="73"/>
      <c r="H371" s="74"/>
      <c r="I371" s="74"/>
      <c r="N371" s="14" t="s">
        <v>259</v>
      </c>
    </row>
    <row r="372" spans="1:14" ht="12.75">
      <c r="A372" s="72"/>
      <c r="B372" s="73"/>
      <c r="C372" s="73"/>
      <c r="D372" s="73"/>
      <c r="E372" s="73"/>
      <c r="F372" s="73"/>
      <c r="G372" s="73"/>
      <c r="H372" s="74"/>
      <c r="I372" s="74"/>
      <c r="N372" s="14" t="s">
        <v>260</v>
      </c>
    </row>
    <row r="373" spans="1:14" ht="12.75">
      <c r="A373" s="72"/>
      <c r="B373" s="73"/>
      <c r="C373" s="73"/>
      <c r="D373" s="73"/>
      <c r="E373" s="73"/>
      <c r="F373" s="73"/>
      <c r="G373" s="73"/>
      <c r="H373" s="74"/>
      <c r="I373" s="74"/>
      <c r="N373" s="14" t="s">
        <v>123</v>
      </c>
    </row>
    <row r="374" spans="1:14" ht="12.75">
      <c r="A374" s="72"/>
      <c r="B374" s="73"/>
      <c r="C374" s="73"/>
      <c r="D374" s="73"/>
      <c r="E374" s="73"/>
      <c r="F374" s="73"/>
      <c r="G374" s="73"/>
      <c r="H374" s="74"/>
      <c r="I374" s="74"/>
      <c r="N374" s="14" t="s">
        <v>124</v>
      </c>
    </row>
    <row r="375" spans="1:14" ht="12.75">
      <c r="A375" s="72"/>
      <c r="B375" s="73"/>
      <c r="C375" s="73"/>
      <c r="D375" s="73"/>
      <c r="E375" s="73"/>
      <c r="F375" s="73"/>
      <c r="G375" s="73"/>
      <c r="H375" s="74"/>
      <c r="I375" s="74"/>
      <c r="N375" s="14" t="s">
        <v>261</v>
      </c>
    </row>
    <row r="376" spans="1:14" ht="12.75">
      <c r="A376" s="72"/>
      <c r="B376" s="73"/>
      <c r="C376" s="73"/>
      <c r="D376" s="73"/>
      <c r="E376" s="73"/>
      <c r="F376" s="73"/>
      <c r="G376" s="73"/>
      <c r="H376" s="74"/>
      <c r="I376" s="74"/>
      <c r="N376" s="14" t="s">
        <v>262</v>
      </c>
    </row>
    <row r="377" spans="1:14" ht="12.75">
      <c r="A377" s="72"/>
      <c r="B377" s="73"/>
      <c r="C377" s="73"/>
      <c r="D377" s="73"/>
      <c r="E377" s="73"/>
      <c r="F377" s="73"/>
      <c r="G377" s="73"/>
      <c r="H377" s="74"/>
      <c r="I377" s="74"/>
      <c r="N377" s="14" t="s">
        <v>1354</v>
      </c>
    </row>
    <row r="378" spans="1:14" ht="12.75">
      <c r="A378" s="72"/>
      <c r="B378" s="73"/>
      <c r="C378" s="73"/>
      <c r="D378" s="73"/>
      <c r="E378" s="73"/>
      <c r="F378" s="73"/>
      <c r="G378" s="73"/>
      <c r="H378" s="74"/>
      <c r="I378" s="74"/>
      <c r="N378" s="14" t="s">
        <v>1612</v>
      </c>
    </row>
    <row r="379" spans="1:14" ht="12.75">
      <c r="A379" s="72"/>
      <c r="B379" s="73"/>
      <c r="C379" s="73"/>
      <c r="D379" s="73"/>
      <c r="E379" s="73"/>
      <c r="F379" s="73"/>
      <c r="G379" s="73"/>
      <c r="H379" s="74"/>
      <c r="I379" s="74"/>
      <c r="N379" s="14" t="s">
        <v>125</v>
      </c>
    </row>
    <row r="380" spans="1:14" ht="12.75">
      <c r="A380" s="72"/>
      <c r="B380" s="73"/>
      <c r="C380" s="73"/>
      <c r="D380" s="73"/>
      <c r="E380" s="73"/>
      <c r="F380" s="73"/>
      <c r="G380" s="73"/>
      <c r="H380" s="74"/>
      <c r="I380" s="74"/>
      <c r="N380" s="14" t="s">
        <v>1634</v>
      </c>
    </row>
    <row r="381" spans="1:14" ht="12.75">
      <c r="A381" s="72"/>
      <c r="B381" s="73"/>
      <c r="C381" s="73"/>
      <c r="D381" s="73"/>
      <c r="E381" s="73"/>
      <c r="F381" s="73"/>
      <c r="G381" s="73"/>
      <c r="H381" s="74"/>
      <c r="I381" s="74"/>
      <c r="N381" s="14" t="s">
        <v>126</v>
      </c>
    </row>
    <row r="382" spans="1:14" ht="12.75">
      <c r="A382" s="72"/>
      <c r="B382" s="73"/>
      <c r="C382" s="73"/>
      <c r="D382" s="73"/>
      <c r="E382" s="73"/>
      <c r="F382" s="73"/>
      <c r="G382" s="73"/>
      <c r="H382" s="74"/>
      <c r="I382" s="74"/>
      <c r="N382" s="14" t="s">
        <v>1613</v>
      </c>
    </row>
    <row r="383" spans="1:14" ht="12.75">
      <c r="A383" s="72"/>
      <c r="B383" s="73"/>
      <c r="C383" s="73"/>
      <c r="D383" s="73"/>
      <c r="E383" s="73"/>
      <c r="F383" s="73"/>
      <c r="G383" s="73"/>
      <c r="H383" s="74"/>
      <c r="I383" s="74"/>
      <c r="N383" s="14" t="s">
        <v>263</v>
      </c>
    </row>
    <row r="384" spans="1:14" ht="12.75">
      <c r="A384" s="72"/>
      <c r="B384" s="73"/>
      <c r="C384" s="73"/>
      <c r="D384" s="73"/>
      <c r="E384" s="73"/>
      <c r="F384" s="73"/>
      <c r="G384" s="73"/>
      <c r="H384" s="74"/>
      <c r="I384" s="74"/>
      <c r="N384" s="14" t="s">
        <v>264</v>
      </c>
    </row>
    <row r="385" spans="1:14" ht="12.75">
      <c r="A385" s="72"/>
      <c r="B385" s="73"/>
      <c r="C385" s="73"/>
      <c r="D385" s="73"/>
      <c r="E385" s="73"/>
      <c r="F385" s="73"/>
      <c r="G385" s="73"/>
      <c r="H385" s="74"/>
      <c r="I385" s="74"/>
      <c r="N385" s="14" t="s">
        <v>1355</v>
      </c>
    </row>
    <row r="386" spans="1:14" ht="12.75">
      <c r="A386" s="72"/>
      <c r="B386" s="73"/>
      <c r="C386" s="73"/>
      <c r="D386" s="73"/>
      <c r="E386" s="73"/>
      <c r="F386" s="73"/>
      <c r="G386" s="73"/>
      <c r="H386" s="74"/>
      <c r="I386" s="74"/>
      <c r="N386" s="14" t="s">
        <v>265</v>
      </c>
    </row>
    <row r="387" spans="1:14" ht="12.75">
      <c r="A387" s="72"/>
      <c r="B387" s="73"/>
      <c r="C387" s="73"/>
      <c r="D387" s="73"/>
      <c r="E387" s="73"/>
      <c r="F387" s="73"/>
      <c r="G387" s="73"/>
      <c r="H387" s="74"/>
      <c r="I387" s="74"/>
      <c r="N387" s="14" t="s">
        <v>127</v>
      </c>
    </row>
    <row r="388" spans="1:14" ht="12.75">
      <c r="A388" s="72"/>
      <c r="B388" s="73"/>
      <c r="C388" s="73"/>
      <c r="D388" s="73"/>
      <c r="E388" s="73"/>
      <c r="F388" s="73"/>
      <c r="G388" s="73"/>
      <c r="H388" s="74"/>
      <c r="I388" s="74"/>
      <c r="N388" s="14" t="s">
        <v>128</v>
      </c>
    </row>
    <row r="389" spans="1:14" ht="12.75">
      <c r="A389" s="72"/>
      <c r="B389" s="73"/>
      <c r="C389" s="73"/>
      <c r="D389" s="73"/>
      <c r="E389" s="73"/>
      <c r="F389" s="73"/>
      <c r="G389" s="73"/>
      <c r="H389" s="74"/>
      <c r="I389" s="74"/>
      <c r="N389" s="14" t="s">
        <v>266</v>
      </c>
    </row>
    <row r="390" spans="1:14" ht="12.75">
      <c r="A390" s="72"/>
      <c r="B390" s="73"/>
      <c r="C390" s="73"/>
      <c r="D390" s="73"/>
      <c r="E390" s="73"/>
      <c r="F390" s="73"/>
      <c r="G390" s="73"/>
      <c r="H390" s="74"/>
      <c r="I390" s="74"/>
      <c r="N390" s="14" t="s">
        <v>267</v>
      </c>
    </row>
    <row r="391" spans="1:14" ht="12.75">
      <c r="A391" s="72"/>
      <c r="B391" s="73"/>
      <c r="C391" s="73"/>
      <c r="D391" s="73"/>
      <c r="E391" s="73"/>
      <c r="F391" s="73"/>
      <c r="G391" s="73"/>
      <c r="H391" s="74"/>
      <c r="I391" s="74"/>
      <c r="N391" s="14" t="s">
        <v>268</v>
      </c>
    </row>
    <row r="392" spans="1:9" ht="12.75">
      <c r="A392" s="72"/>
      <c r="B392" s="73"/>
      <c r="C392" s="73"/>
      <c r="D392" s="73"/>
      <c r="E392" s="73"/>
      <c r="F392" s="73"/>
      <c r="G392" s="73"/>
      <c r="H392" s="74"/>
      <c r="I392" s="74"/>
    </row>
    <row r="393" spans="1:9" ht="12.75">
      <c r="A393" s="72"/>
      <c r="B393" s="73"/>
      <c r="C393" s="73"/>
      <c r="D393" s="73"/>
      <c r="E393" s="73"/>
      <c r="F393" s="73"/>
      <c r="G393" s="73"/>
      <c r="H393" s="74"/>
      <c r="I393" s="74"/>
    </row>
    <row r="394" spans="1:9" ht="12.75">
      <c r="A394" s="72"/>
      <c r="B394" s="73"/>
      <c r="C394" s="73"/>
      <c r="D394" s="73"/>
      <c r="E394" s="73"/>
      <c r="F394" s="73"/>
      <c r="G394" s="73"/>
      <c r="H394" s="74"/>
      <c r="I394" s="74"/>
    </row>
    <row r="395" spans="1:9" ht="12.75">
      <c r="A395" s="72"/>
      <c r="B395" s="73"/>
      <c r="C395" s="73"/>
      <c r="D395" s="73"/>
      <c r="E395" s="73"/>
      <c r="F395" s="73"/>
      <c r="G395" s="73"/>
      <c r="H395" s="74"/>
      <c r="I395" s="74"/>
    </row>
    <row r="396" spans="1:9" ht="12.75">
      <c r="A396" s="72"/>
      <c r="B396" s="73"/>
      <c r="C396" s="73"/>
      <c r="D396" s="73"/>
      <c r="E396" s="73"/>
      <c r="F396" s="73"/>
      <c r="G396" s="73"/>
      <c r="H396" s="74"/>
      <c r="I396" s="74"/>
    </row>
    <row r="397" spans="1:9" ht="12.75">
      <c r="A397" s="72"/>
      <c r="B397" s="73"/>
      <c r="C397" s="73"/>
      <c r="D397" s="73"/>
      <c r="E397" s="73"/>
      <c r="F397" s="73"/>
      <c r="G397" s="73"/>
      <c r="H397" s="74"/>
      <c r="I397" s="74"/>
    </row>
    <row r="398" spans="1:9" ht="12.75">
      <c r="A398" s="72"/>
      <c r="B398" s="73"/>
      <c r="C398" s="73"/>
      <c r="D398" s="73"/>
      <c r="E398" s="73"/>
      <c r="F398" s="73"/>
      <c r="G398" s="73"/>
      <c r="H398" s="74"/>
      <c r="I398" s="74"/>
    </row>
    <row r="399" spans="1:9" ht="12.75">
      <c r="A399" s="72"/>
      <c r="B399" s="73"/>
      <c r="C399" s="73"/>
      <c r="D399" s="73"/>
      <c r="E399" s="73"/>
      <c r="F399" s="73"/>
      <c r="G399" s="73"/>
      <c r="H399" s="74"/>
      <c r="I399" s="74"/>
    </row>
    <row r="400" spans="1:9" ht="12.75">
      <c r="A400" s="72"/>
      <c r="B400" s="73"/>
      <c r="C400" s="73"/>
      <c r="D400" s="73"/>
      <c r="E400" s="73"/>
      <c r="F400" s="73"/>
      <c r="G400" s="73"/>
      <c r="H400" s="74"/>
      <c r="I400" s="74"/>
    </row>
    <row r="401" spans="1:9" ht="12.75">
      <c r="A401" s="72"/>
      <c r="B401" s="73"/>
      <c r="C401" s="73"/>
      <c r="D401" s="73"/>
      <c r="E401" s="73"/>
      <c r="F401" s="73"/>
      <c r="G401" s="73"/>
      <c r="H401" s="74"/>
      <c r="I401" s="74"/>
    </row>
    <row r="402" spans="1:9" ht="12.75">
      <c r="A402" s="72"/>
      <c r="B402" s="73"/>
      <c r="C402" s="73"/>
      <c r="D402" s="73"/>
      <c r="E402" s="73"/>
      <c r="F402" s="73"/>
      <c r="G402" s="73"/>
      <c r="H402" s="74"/>
      <c r="I402" s="74"/>
    </row>
    <row r="403" spans="1:9" ht="12.75">
      <c r="A403" s="72"/>
      <c r="B403" s="73"/>
      <c r="C403" s="73"/>
      <c r="D403" s="73"/>
      <c r="E403" s="73"/>
      <c r="F403" s="73"/>
      <c r="G403" s="73"/>
      <c r="H403" s="74"/>
      <c r="I403" s="74"/>
    </row>
    <row r="404" spans="1:9" ht="12.75">
      <c r="A404" s="72"/>
      <c r="B404" s="73"/>
      <c r="C404" s="73"/>
      <c r="D404" s="73"/>
      <c r="E404" s="73"/>
      <c r="F404" s="73"/>
      <c r="G404" s="73"/>
      <c r="H404" s="74"/>
      <c r="I404" s="74"/>
    </row>
    <row r="405" spans="1:9" ht="12.75">
      <c r="A405" s="72"/>
      <c r="B405" s="73"/>
      <c r="C405" s="73"/>
      <c r="D405" s="73"/>
      <c r="E405" s="73"/>
      <c r="F405" s="73"/>
      <c r="G405" s="73"/>
      <c r="H405" s="74"/>
      <c r="I405" s="74"/>
    </row>
    <row r="406" spans="1:9" ht="12.75">
      <c r="A406" s="72"/>
      <c r="B406" s="73"/>
      <c r="C406" s="73"/>
      <c r="D406" s="73"/>
      <c r="E406" s="73"/>
      <c r="F406" s="73"/>
      <c r="G406" s="73"/>
      <c r="H406" s="74"/>
      <c r="I406" s="74"/>
    </row>
    <row r="407" spans="1:9" ht="12.75">
      <c r="A407" s="72"/>
      <c r="B407" s="73"/>
      <c r="C407" s="73"/>
      <c r="D407" s="73"/>
      <c r="E407" s="73"/>
      <c r="F407" s="73"/>
      <c r="G407" s="73"/>
      <c r="H407" s="74"/>
      <c r="I407" s="74"/>
    </row>
    <row r="408" spans="1:9" ht="12.75">
      <c r="A408" s="72"/>
      <c r="B408" s="73"/>
      <c r="C408" s="73"/>
      <c r="D408" s="73"/>
      <c r="E408" s="73"/>
      <c r="F408" s="73"/>
      <c r="G408" s="73"/>
      <c r="H408" s="74"/>
      <c r="I408" s="74"/>
    </row>
    <row r="409" spans="1:9" ht="12.75">
      <c r="A409" s="72"/>
      <c r="B409" s="73"/>
      <c r="C409" s="73"/>
      <c r="D409" s="73"/>
      <c r="E409" s="73"/>
      <c r="F409" s="73"/>
      <c r="G409" s="73"/>
      <c r="H409" s="74"/>
      <c r="I409" s="74"/>
    </row>
    <row r="410" spans="1:9" ht="12.75">
      <c r="A410" s="72"/>
      <c r="B410" s="73"/>
      <c r="C410" s="73"/>
      <c r="D410" s="73"/>
      <c r="E410" s="73"/>
      <c r="F410" s="73"/>
      <c r="G410" s="73"/>
      <c r="H410" s="74"/>
      <c r="I410" s="74"/>
    </row>
    <row r="411" spans="1:9" ht="12.75">
      <c r="A411" s="72"/>
      <c r="B411" s="73"/>
      <c r="C411" s="73"/>
      <c r="D411" s="73"/>
      <c r="E411" s="73"/>
      <c r="F411" s="73"/>
      <c r="G411" s="73"/>
      <c r="H411" s="74"/>
      <c r="I411" s="74"/>
    </row>
    <row r="412" spans="1:9" ht="12.75">
      <c r="A412" s="72"/>
      <c r="B412" s="73"/>
      <c r="C412" s="73"/>
      <c r="D412" s="73"/>
      <c r="E412" s="73"/>
      <c r="F412" s="73"/>
      <c r="G412" s="73"/>
      <c r="H412" s="74"/>
      <c r="I412" s="74"/>
    </row>
    <row r="413" spans="1:7" ht="12.75">
      <c r="A413" s="72"/>
      <c r="B413" s="73"/>
      <c r="C413" s="73"/>
      <c r="D413" s="73"/>
      <c r="E413" s="73"/>
      <c r="F413" s="73"/>
      <c r="G413" s="73"/>
    </row>
    <row r="414" spans="1:7" ht="12.75">
      <c r="A414" s="72"/>
      <c r="B414" s="73"/>
      <c r="C414" s="73"/>
      <c r="D414" s="73"/>
      <c r="E414" s="73"/>
      <c r="F414" s="73"/>
      <c r="G414" s="73"/>
    </row>
    <row r="415" spans="1:7" ht="12.75">
      <c r="A415" s="72"/>
      <c r="B415" s="73"/>
      <c r="C415" s="73"/>
      <c r="D415" s="73"/>
      <c r="E415" s="73"/>
      <c r="F415" s="73"/>
      <c r="G415" s="73"/>
    </row>
    <row r="416" spans="1:7" ht="12.75">
      <c r="A416" s="72"/>
      <c r="B416" s="73"/>
      <c r="C416" s="73"/>
      <c r="D416" s="73"/>
      <c r="E416" s="73"/>
      <c r="F416" s="73"/>
      <c r="G416" s="73"/>
    </row>
    <row r="417" spans="1:7" ht="12.75">
      <c r="A417" s="72"/>
      <c r="B417" s="73"/>
      <c r="C417" s="73"/>
      <c r="D417" s="73"/>
      <c r="E417" s="73"/>
      <c r="F417" s="73"/>
      <c r="G417" s="73"/>
    </row>
    <row r="418" spans="1:7" ht="12.75">
      <c r="A418" s="72"/>
      <c r="B418" s="73"/>
      <c r="C418" s="73"/>
      <c r="D418" s="73"/>
      <c r="E418" s="73"/>
      <c r="F418" s="73"/>
      <c r="G418" s="73"/>
    </row>
    <row r="419" spans="1:7" ht="12.75">
      <c r="A419" s="72"/>
      <c r="B419" s="73"/>
      <c r="C419" s="73"/>
      <c r="D419" s="73"/>
      <c r="E419" s="73"/>
      <c r="F419" s="73"/>
      <c r="G419" s="73"/>
    </row>
    <row r="420" spans="1:7" ht="12.75">
      <c r="A420" s="72"/>
      <c r="B420" s="73"/>
      <c r="C420" s="73"/>
      <c r="D420" s="73"/>
      <c r="E420" s="73"/>
      <c r="F420" s="73"/>
      <c r="G420" s="73"/>
    </row>
    <row r="421" spans="1:7" ht="12.75">
      <c r="A421" s="72"/>
      <c r="B421" s="73"/>
      <c r="C421" s="73"/>
      <c r="D421" s="73"/>
      <c r="E421" s="73"/>
      <c r="F421" s="73"/>
      <c r="G421" s="73"/>
    </row>
    <row r="422" spans="4:7" ht="12.75">
      <c r="D422" s="73"/>
      <c r="E422" s="73"/>
      <c r="F422" s="73"/>
      <c r="G422" s="73"/>
    </row>
  </sheetData>
  <sheetProtection/>
  <mergeCells count="2">
    <mergeCell ref="B5:C5"/>
    <mergeCell ref="B7:D7"/>
  </mergeCells>
  <conditionalFormatting sqref="B151:B153 B155:B421">
    <cfRule type="expression" priority="185" dxfId="65" stopIfTrue="1">
      <formula>A151&lt;&gt;""</formula>
    </cfRule>
  </conditionalFormatting>
  <conditionalFormatting sqref="C151:C421">
    <cfRule type="expression" priority="184" dxfId="65" stopIfTrue="1">
      <formula>A151&lt;&gt;""</formula>
    </cfRule>
  </conditionalFormatting>
  <conditionalFormatting sqref="E152:E422">
    <cfRule type="expression" priority="182" dxfId="66" stopIfTrue="1">
      <formula>OR(C151="number",C151="text")</formula>
    </cfRule>
    <cfRule type="expression" priority="183" dxfId="65" stopIfTrue="1">
      <formula>OR(C151="datetime")</formula>
    </cfRule>
  </conditionalFormatting>
  <conditionalFormatting sqref="F152:G422">
    <cfRule type="expression" priority="180" dxfId="67" stopIfTrue="1">
      <formula>OR($C151="number",$C151="text")</formula>
    </cfRule>
    <cfRule type="expression" priority="181" dxfId="66" stopIfTrue="1">
      <formula>OR($C151="date")</formula>
    </cfRule>
  </conditionalFormatting>
  <conditionalFormatting sqref="B46:F46">
    <cfRule type="expression" priority="179" dxfId="57" stopIfTrue="1">
      <formula>NOT(ISBLANK($B$48:$B$55))</formula>
    </cfRule>
  </conditionalFormatting>
  <conditionalFormatting sqref="B53:F56 K53:AO56">
    <cfRule type="expression" priority="178" dxfId="57" stopIfTrue="1">
      <formula>NOT(ISBLANK($B$48:$B$55))</formula>
    </cfRule>
  </conditionalFormatting>
  <conditionalFormatting sqref="D152:D422">
    <cfRule type="expression" priority="214" dxfId="66" stopIfTrue="1">
      <formula>OR(Metadata!#REF!="date",Metadata!#REF!="text")</formula>
    </cfRule>
    <cfRule type="expression" priority="215" dxfId="65" stopIfTrue="1">
      <formula>OR(Metadata!#REF!="number")</formula>
    </cfRule>
  </conditionalFormatting>
  <conditionalFormatting sqref="B154">
    <cfRule type="expression" priority="115" dxfId="65" stopIfTrue="1">
      <formula>A153&lt;&gt;""</formula>
    </cfRule>
  </conditionalFormatting>
  <conditionalFormatting sqref="F151:G151">
    <cfRule type="expression" priority="112" dxfId="67" stopIfTrue="1">
      <formula>OR(Metadata!#REF!="number",Metadata!#REF!="text")</formula>
    </cfRule>
    <cfRule type="expression" priority="113" dxfId="66" stopIfTrue="1">
      <formula>OR(Metadata!#REF!="date")</formula>
    </cfRule>
  </conditionalFormatting>
  <conditionalFormatting sqref="B149">
    <cfRule type="expression" priority="23" dxfId="65" stopIfTrue="1">
      <formula>A149&lt;&gt;""</formula>
    </cfRule>
  </conditionalFormatting>
  <conditionalFormatting sqref="C149">
    <cfRule type="expression" priority="22" dxfId="65" stopIfTrue="1">
      <formula>A149&lt;&gt;""</formula>
    </cfRule>
  </conditionalFormatting>
  <conditionalFormatting sqref="D149">
    <cfRule type="expression" priority="20" dxfId="66" stopIfTrue="1">
      <formula>OR(C149="date",C149="text")</formula>
    </cfRule>
    <cfRule type="expression" priority="21" dxfId="65" stopIfTrue="1">
      <formula>OR(C149="number")</formula>
    </cfRule>
  </conditionalFormatting>
  <conditionalFormatting sqref="B145">
    <cfRule type="expression" priority="19" dxfId="65" stopIfTrue="1">
      <formula>A145&lt;&gt;""</formula>
    </cfRule>
  </conditionalFormatting>
  <conditionalFormatting sqref="C145">
    <cfRule type="expression" priority="18" dxfId="65" stopIfTrue="1">
      <formula>A145&lt;&gt;""</formula>
    </cfRule>
  </conditionalFormatting>
  <conditionalFormatting sqref="D145">
    <cfRule type="expression" priority="16" dxfId="66" stopIfTrue="1">
      <formula>OR(C145="date",C145="text")</formula>
    </cfRule>
    <cfRule type="expression" priority="17" dxfId="65" stopIfTrue="1">
      <formula>OR(C145="number")</formula>
    </cfRule>
  </conditionalFormatting>
  <conditionalFormatting sqref="E145">
    <cfRule type="expression" priority="14" dxfId="66" stopIfTrue="1">
      <formula>OR(C145="number",C145="text")</formula>
    </cfRule>
    <cfRule type="expression" priority="15" dxfId="65" stopIfTrue="1">
      <formula>OR(C145="datetime")</formula>
    </cfRule>
  </conditionalFormatting>
  <conditionalFormatting sqref="B146">
    <cfRule type="expression" priority="13" dxfId="65" stopIfTrue="1">
      <formula>A146&lt;&gt;""</formula>
    </cfRule>
  </conditionalFormatting>
  <conditionalFormatting sqref="C146">
    <cfRule type="expression" priority="12" dxfId="65" stopIfTrue="1">
      <formula>A146&lt;&gt;""</formula>
    </cfRule>
  </conditionalFormatting>
  <conditionalFormatting sqref="D146">
    <cfRule type="expression" priority="10" dxfId="66" stopIfTrue="1">
      <formula>OR(C146="date",C146="text")</formula>
    </cfRule>
    <cfRule type="expression" priority="11" dxfId="65" stopIfTrue="1">
      <formula>OR(C146="number")</formula>
    </cfRule>
  </conditionalFormatting>
  <conditionalFormatting sqref="B148">
    <cfRule type="expression" priority="9" dxfId="65" stopIfTrue="1">
      <formula>A148&lt;&gt;""</formula>
    </cfRule>
  </conditionalFormatting>
  <conditionalFormatting sqref="C148">
    <cfRule type="expression" priority="8" dxfId="65" stopIfTrue="1">
      <formula>A148&lt;&gt;""</formula>
    </cfRule>
  </conditionalFormatting>
  <conditionalFormatting sqref="D148">
    <cfRule type="expression" priority="6" dxfId="66" stopIfTrue="1">
      <formula>OR(C148="date",C148="text")</formula>
    </cfRule>
    <cfRule type="expression" priority="7" dxfId="65" stopIfTrue="1">
      <formula>OR(C148="number")</formula>
    </cfRule>
  </conditionalFormatting>
  <conditionalFormatting sqref="B147">
    <cfRule type="expression" priority="5" dxfId="65" stopIfTrue="1">
      <formula>A147&lt;&gt;""</formula>
    </cfRule>
  </conditionalFormatting>
  <conditionalFormatting sqref="C147">
    <cfRule type="expression" priority="4" dxfId="65" stopIfTrue="1">
      <formula>A147&lt;&gt;""</formula>
    </cfRule>
  </conditionalFormatting>
  <conditionalFormatting sqref="D147">
    <cfRule type="expression" priority="2" dxfId="66" stopIfTrue="1">
      <formula>OR(C147="date",C147="text")</formula>
    </cfRule>
    <cfRule type="expression" priority="3" dxfId="65" stopIfTrue="1">
      <formula>OR(C147="number")</formula>
    </cfRule>
  </conditionalFormatting>
  <conditionalFormatting sqref="C150">
    <cfRule type="expression" priority="1" dxfId="65" stopIfTrue="1">
      <formula>A150&lt;&gt;""</formula>
    </cfRule>
  </conditionalFormatting>
  <conditionalFormatting sqref="D150">
    <cfRule type="expression" priority="44" dxfId="66" stopIfTrue="1">
      <formula>OR(C150="date",C150="text")</formula>
    </cfRule>
    <cfRule type="expression" priority="45" dxfId="65" stopIfTrue="1">
      <formula>OR(C150="number")</formula>
    </cfRule>
  </conditionalFormatting>
  <conditionalFormatting sqref="E146:E150">
    <cfRule type="expression" priority="42" dxfId="66" stopIfTrue="1">
      <formula>OR(C146="number",C146="text")</formula>
    </cfRule>
    <cfRule type="expression" priority="43" dxfId="65" stopIfTrue="1">
      <formula>OR(C146="datetime")</formula>
    </cfRule>
  </conditionalFormatting>
  <conditionalFormatting sqref="D141:D144">
    <cfRule type="expression" priority="38" dxfId="66" stopIfTrue="1">
      <formula>OR(C141="date",C141="text")</formula>
    </cfRule>
    <cfRule type="expression" priority="39" dxfId="65" stopIfTrue="1">
      <formula>OR(C141="number")</formula>
    </cfRule>
  </conditionalFormatting>
  <conditionalFormatting sqref="C141">
    <cfRule type="expression" priority="36" dxfId="65" stopIfTrue="1">
      <formula>A141&lt;&gt;""</formula>
    </cfRule>
  </conditionalFormatting>
  <conditionalFormatting sqref="F141:G143 F144">
    <cfRule type="expression" priority="32" dxfId="67" stopIfTrue="1">
      <formula>OR($C141="number",$C141="text")</formula>
    </cfRule>
    <cfRule type="expression" priority="33" dxfId="66" stopIfTrue="1">
      <formula>OR($C141="date")</formula>
    </cfRule>
  </conditionalFormatting>
  <conditionalFormatting sqref="G144">
    <cfRule type="expression" priority="25" dxfId="67" stopIfTrue="1">
      <formula>OR($C144="number",$C144="text")</formula>
    </cfRule>
    <cfRule type="expression" priority="26" dxfId="66" stopIfTrue="1">
      <formula>OR($C144="date")</formula>
    </cfRule>
  </conditionalFormatting>
  <conditionalFormatting sqref="B141">
    <cfRule type="expression" priority="37" dxfId="65" stopIfTrue="1">
      <formula>A141&lt;&gt;""</formula>
    </cfRule>
  </conditionalFormatting>
  <conditionalFormatting sqref="E141:E144">
    <cfRule type="expression" priority="34" dxfId="66" stopIfTrue="1">
      <formula>OR(C141="number",C141="text")</formula>
    </cfRule>
    <cfRule type="expression" priority="35" dxfId="65" stopIfTrue="1">
      <formula>OR(C141="datetime")</formula>
    </cfRule>
  </conditionalFormatting>
  <conditionalFormatting sqref="B142:B143">
    <cfRule type="expression" priority="31" dxfId="65" stopIfTrue="1">
      <formula>A142&lt;&gt;""</formula>
    </cfRule>
  </conditionalFormatting>
  <conditionalFormatting sqref="C142:C143">
    <cfRule type="expression" priority="30" dxfId="65" stopIfTrue="1">
      <formula>A142&lt;&gt;""</formula>
    </cfRule>
  </conditionalFormatting>
  <conditionalFormatting sqref="B144">
    <cfRule type="expression" priority="29" dxfId="65" stopIfTrue="1">
      <formula>A144&lt;&gt;""</formula>
    </cfRule>
  </conditionalFormatting>
  <conditionalFormatting sqref="C144">
    <cfRule type="expression" priority="28" dxfId="65" stopIfTrue="1">
      <formula>A144&lt;&gt;""</formula>
    </cfRule>
  </conditionalFormatting>
  <conditionalFormatting sqref="B150">
    <cfRule type="expression" priority="27" dxfId="65" stopIfTrue="1">
      <formula>A149&lt;&gt;""</formula>
    </cfRule>
  </conditionalFormatting>
  <conditionalFormatting sqref="F145:G149">
    <cfRule type="expression" priority="40" dxfId="67" stopIfTrue="1">
      <formula>OR($C146="number",$C146="text")</formula>
    </cfRule>
    <cfRule type="expression" priority="41" dxfId="66" stopIfTrue="1">
      <formula>OR($C146="date")</formula>
    </cfRule>
  </conditionalFormatting>
  <conditionalFormatting sqref="A141">
    <cfRule type="duplicateValues" priority="24" dxfId="7">
      <formula>AND(COUNTIF($A$141:$A$141,A141)&gt;1,NOT(ISBLANK(A141)))</formula>
    </cfRule>
  </conditionalFormatting>
  <conditionalFormatting sqref="F150:G150">
    <cfRule type="expression" priority="46" dxfId="67" stopIfTrue="1">
      <formula>OR(Metadata!#REF!="number",Metadata!#REF!="text")</formula>
    </cfRule>
    <cfRule type="expression" priority="47" dxfId="66" stopIfTrue="1">
      <formula>OR(Metadata!#REF!="date")</formula>
    </cfRule>
  </conditionalFormatting>
  <conditionalFormatting sqref="D151">
    <cfRule type="expression" priority="216" dxfId="66" stopIfTrue="1">
      <formula>OR(Metadata!#REF!="date",Metadata!#REF!="text")</formula>
    </cfRule>
    <cfRule type="expression" priority="217" dxfId="65" stopIfTrue="1">
      <formula>OR(Metadata!#REF!="number")</formula>
    </cfRule>
  </conditionalFormatting>
  <conditionalFormatting sqref="E151">
    <cfRule type="expression" priority="218" dxfId="66" stopIfTrue="1">
      <formula>OR(Metadata!#REF!="number",Metadata!#REF!="text")</formula>
    </cfRule>
    <cfRule type="expression" priority="219" dxfId="65" stopIfTrue="1">
      <formula>OR(Metadata!#REF!="datetime")</formula>
    </cfRule>
  </conditionalFormatting>
  <dataValidations count="13">
    <dataValidation type="custom" allowBlank="1" showInputMessage="1" showErrorMessage="1" sqref="B18:I18">
      <formula1>NOT(ISERR(AND(FIND(".",B18),FIND("@",B18))))</formula1>
    </dataValidation>
    <dataValidation errorStyle="warning" type="list" allowBlank="1" showInputMessage="1" showErrorMessage="1" error="Location not listed?" sqref="B45:F45">
      <formula1>Site_name_list</formula1>
    </dataValidation>
    <dataValidation type="list" allowBlank="1" showInputMessage="1" showErrorMessage="1" promptTitle="Data Type" prompt="Please select DateTime, Number or Text from the drop-down list." error="Please Select fromt he drop-down list." sqref="C151:C421">
      <formula1>$M$134:$M$136</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$K$133:$K$138</formula1>
    </dataValidation>
    <dataValidation type="list" allowBlank="1" showInputMessage="1" showErrorMessage="1" promptTitle="Data Type" prompt="Please select DateTime, Number or Text from the drop-down list." error="Please Select fromt he drop-down list." sqref="C141">
      <formula1>$M$151:$M$153</formula1>
    </dataValidation>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41:D144">
      <formula1>$N$150:$N$408</formula1>
    </dataValidation>
    <dataValidation type="list" allowBlank="1" showInputMessage="1" showErrorMessage="1" promptTitle="Data Type" prompt="Please select DateTime, Number or Text from the drop-down list." error="Please Select fromt he drop-down list." sqref="C150 C142:C144">
      <formula1>$M$149:$M$151</formula1>
    </dataValidation>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50:D151">
      <formula1>$N$148:$N$371</formula1>
    </dataValidation>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52:D422">
      <formula1>$N$133:$N$391</formula1>
    </dataValidation>
    <dataValidation type="list" allowBlank="1" showInputMessage="1" showErrorMessage="1" promptTitle="Data Type" prompt="Please select DateTime, Number or Text from the drop-down list." error="Please Select fromt he drop-down list." sqref="C149 C145">
      <formula1>$M$124:$M$126</formula1>
    </dataValidation>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49 D145">
      <formula1>$N$123:$N$346</formula1>
    </dataValidation>
    <dataValidation type="list" allowBlank="1" showInputMessage="1" showErrorMessage="1" promptTitle="Data Type" prompt="Please select DateTime, Number or Text from the drop-down list." error="Please Select fromt he drop-down list." sqref="C146:C148">
      <formula1>$M$123:$M$125</formula1>
    </dataValidation>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46:D148">
      <formula1>$N$122:$N$330</formula1>
    </dataValidation>
  </dataValidations>
  <hyperlinks>
    <hyperlink ref="B18" r:id="rId1" display="agiblin@mbl.edu"/>
    <hyperlink ref="C18" r:id="rId2" display="gwk@umich.edu"/>
    <hyperlink ref="B4" r:id="rId3" display="http://ecosystems.mbl.edu/ARC/meta_template.php?FileName=./lakes/chlor/ARC_Lakes_PrimProdChl_1983-1989.html"/>
    <hyperlink ref="B31" r:id="rId4" display="http://ecosystems.mbl.edu/ARC/lakes/chlor/data/ARC_Lakes_PrimProdChl_1983-1989.csv"/>
  </hyperlinks>
  <printOptions gridLines="1"/>
  <pageMargins left="0.53" right="0.38" top="0.5" bottom="0.5" header="0.5" footer="0.5"/>
  <pageSetup cellComments="atEnd" fitToHeight="10" horizontalDpi="600" verticalDpi="600" orientation="landscape" scale="99" r:id="rId8"/>
  <rowBreaks count="1" manualBreakCount="1">
    <brk id="59" max="5" man="1"/>
  </rowBreaks>
  <drawing r:id="rId7"/>
  <legacyDrawing r:id="rId6"/>
</worksheet>
</file>

<file path=xl/worksheets/sheet2.xml><?xml version="1.0" encoding="utf-8"?>
<worksheet xmlns="http://schemas.openxmlformats.org/spreadsheetml/2006/main" xmlns:r="http://schemas.openxmlformats.org/officeDocument/2006/relationships">
  <sheetPr codeName="Sheet2"/>
  <dimension ref="A1:J711"/>
  <sheetViews>
    <sheetView zoomScalePageLayoutView="0" workbookViewId="0" topLeftCell="A1">
      <selection activeCell="A1" sqref="A1"/>
    </sheetView>
  </sheetViews>
  <sheetFormatPr defaultColWidth="9.140625" defaultRowHeight="12.75"/>
  <cols>
    <col min="1" max="1" width="11.28125" style="133" bestFit="1" customWidth="1"/>
    <col min="2" max="2" width="15.57421875" style="133" bestFit="1" customWidth="1"/>
    <col min="3" max="3" width="11.421875" style="133" bestFit="1" customWidth="1"/>
    <col min="4" max="4" width="9.140625" style="133" customWidth="1"/>
    <col min="5" max="9" width="12.8515625" style="133" customWidth="1"/>
    <col min="10" max="10" width="12.8515625" style="131" customWidth="1"/>
  </cols>
  <sheetData>
    <row r="1" spans="1:10" s="134" customFormat="1" ht="38.25">
      <c r="A1" s="123" t="s">
        <v>1658</v>
      </c>
      <c r="B1" s="124" t="s">
        <v>1659</v>
      </c>
      <c r="C1" s="125" t="s">
        <v>1660</v>
      </c>
      <c r="D1" s="123" t="s">
        <v>1688</v>
      </c>
      <c r="E1" s="95" t="s">
        <v>1661</v>
      </c>
      <c r="F1" s="96" t="s">
        <v>1668</v>
      </c>
      <c r="G1" s="96" t="s">
        <v>1669</v>
      </c>
      <c r="H1" s="96" t="s">
        <v>1670</v>
      </c>
      <c r="I1" s="126" t="s">
        <v>1671</v>
      </c>
      <c r="J1" s="124" t="s">
        <v>1662</v>
      </c>
    </row>
    <row r="2" spans="1:10" ht="12.75">
      <c r="A2" s="132" t="s">
        <v>1684</v>
      </c>
      <c r="B2" s="100" t="s">
        <v>1683</v>
      </c>
      <c r="C2" s="101">
        <v>30510</v>
      </c>
      <c r="D2" s="102">
        <v>0</v>
      </c>
      <c r="E2" s="103" t="s">
        <v>1684</v>
      </c>
      <c r="F2" s="104" t="s">
        <v>1684</v>
      </c>
      <c r="G2" s="104" t="s">
        <v>1684</v>
      </c>
      <c r="H2" s="104" t="s">
        <v>1684</v>
      </c>
      <c r="I2" s="105">
        <v>21.019</v>
      </c>
      <c r="J2" s="127"/>
    </row>
    <row r="3" spans="1:10" ht="12.75">
      <c r="A3" s="132" t="s">
        <v>1684</v>
      </c>
      <c r="B3" s="100" t="s">
        <v>1683</v>
      </c>
      <c r="C3" s="101">
        <v>30510</v>
      </c>
      <c r="D3" s="102">
        <v>1</v>
      </c>
      <c r="E3" s="103" t="s">
        <v>1684</v>
      </c>
      <c r="F3" s="104" t="s">
        <v>1684</v>
      </c>
      <c r="G3" s="104" t="s">
        <v>1684</v>
      </c>
      <c r="H3" s="104" t="s">
        <v>1684</v>
      </c>
      <c r="I3" s="105">
        <v>11.39</v>
      </c>
      <c r="J3" s="127"/>
    </row>
    <row r="4" spans="1:10" ht="12.75">
      <c r="A4" s="132" t="s">
        <v>1684</v>
      </c>
      <c r="B4" s="100" t="s">
        <v>1683</v>
      </c>
      <c r="C4" s="101">
        <v>30510</v>
      </c>
      <c r="D4" s="102">
        <v>3</v>
      </c>
      <c r="E4" s="103" t="s">
        <v>1684</v>
      </c>
      <c r="F4" s="104" t="s">
        <v>1684</v>
      </c>
      <c r="G4" s="104" t="s">
        <v>1684</v>
      </c>
      <c r="H4" s="104" t="s">
        <v>1684</v>
      </c>
      <c r="I4" s="105">
        <v>5.166</v>
      </c>
      <c r="J4" s="127"/>
    </row>
    <row r="5" spans="1:10" ht="12.75">
      <c r="A5" s="132" t="s">
        <v>1684</v>
      </c>
      <c r="B5" s="100" t="s">
        <v>1683</v>
      </c>
      <c r="C5" s="101">
        <v>30510</v>
      </c>
      <c r="D5" s="102">
        <v>5</v>
      </c>
      <c r="E5" s="103" t="s">
        <v>1684</v>
      </c>
      <c r="F5" s="104" t="s">
        <v>1684</v>
      </c>
      <c r="G5" s="104" t="s">
        <v>1684</v>
      </c>
      <c r="H5" s="104" t="s">
        <v>1684</v>
      </c>
      <c r="I5" s="105">
        <v>0.406</v>
      </c>
      <c r="J5" s="127"/>
    </row>
    <row r="6" spans="1:10" ht="12.75">
      <c r="A6" s="132" t="s">
        <v>1684</v>
      </c>
      <c r="B6" s="100" t="s">
        <v>1683</v>
      </c>
      <c r="C6" s="101">
        <v>30510</v>
      </c>
      <c r="D6" s="102">
        <v>8</v>
      </c>
      <c r="E6" s="103" t="s">
        <v>1684</v>
      </c>
      <c r="F6" s="104" t="s">
        <v>1684</v>
      </c>
      <c r="G6" s="104" t="s">
        <v>1684</v>
      </c>
      <c r="H6" s="104" t="s">
        <v>1684</v>
      </c>
      <c r="I6" s="105">
        <v>1.519</v>
      </c>
      <c r="J6" s="127"/>
    </row>
    <row r="7" spans="1:10" ht="12.75">
      <c r="A7" s="132" t="s">
        <v>1684</v>
      </c>
      <c r="B7" s="100" t="s">
        <v>1683</v>
      </c>
      <c r="C7" s="101">
        <v>30510</v>
      </c>
      <c r="D7" s="102">
        <v>12</v>
      </c>
      <c r="E7" s="103" t="s">
        <v>1684</v>
      </c>
      <c r="F7" s="104" t="s">
        <v>1684</v>
      </c>
      <c r="G7" s="104" t="s">
        <v>1684</v>
      </c>
      <c r="H7" s="104" t="s">
        <v>1684</v>
      </c>
      <c r="I7" s="105">
        <v>0.294</v>
      </c>
      <c r="J7" s="127"/>
    </row>
    <row r="8" spans="1:10" ht="12.75">
      <c r="A8" s="132" t="s">
        <v>1684</v>
      </c>
      <c r="B8" s="100" t="s">
        <v>1683</v>
      </c>
      <c r="C8" s="101">
        <v>30510</v>
      </c>
      <c r="D8" s="102">
        <v>16</v>
      </c>
      <c r="E8" s="103" t="s">
        <v>1684</v>
      </c>
      <c r="F8" s="104" t="s">
        <v>1684</v>
      </c>
      <c r="G8" s="104" t="s">
        <v>1684</v>
      </c>
      <c r="H8" s="104" t="s">
        <v>1684</v>
      </c>
      <c r="I8" s="105">
        <v>0.198</v>
      </c>
      <c r="J8" s="127"/>
    </row>
    <row r="9" spans="1:10" ht="12.75">
      <c r="A9" s="132" t="s">
        <v>1684</v>
      </c>
      <c r="B9" s="100" t="s">
        <v>1683</v>
      </c>
      <c r="C9" s="101">
        <v>30515</v>
      </c>
      <c r="D9" s="102">
        <v>0</v>
      </c>
      <c r="E9" s="103" t="s">
        <v>1684</v>
      </c>
      <c r="F9" s="104" t="s">
        <v>1684</v>
      </c>
      <c r="G9" s="104" t="s">
        <v>1684</v>
      </c>
      <c r="H9" s="104" t="s">
        <v>1684</v>
      </c>
      <c r="I9" s="105">
        <v>25.082</v>
      </c>
      <c r="J9" s="127"/>
    </row>
    <row r="10" spans="1:10" ht="12.75">
      <c r="A10" s="132" t="s">
        <v>1684</v>
      </c>
      <c r="B10" s="100" t="s">
        <v>1683</v>
      </c>
      <c r="C10" s="101">
        <v>30515</v>
      </c>
      <c r="D10" s="102">
        <v>1</v>
      </c>
      <c r="E10" s="103" t="s">
        <v>1684</v>
      </c>
      <c r="F10" s="104" t="s">
        <v>1684</v>
      </c>
      <c r="G10" s="104" t="s">
        <v>1684</v>
      </c>
      <c r="H10" s="104" t="s">
        <v>1684</v>
      </c>
      <c r="I10" s="105">
        <v>3.6</v>
      </c>
      <c r="J10" s="127"/>
    </row>
    <row r="11" spans="1:10" ht="12.75">
      <c r="A11" s="132" t="s">
        <v>1684</v>
      </c>
      <c r="B11" s="100" t="s">
        <v>1683</v>
      </c>
      <c r="C11" s="101">
        <v>30515</v>
      </c>
      <c r="D11" s="102">
        <v>3</v>
      </c>
      <c r="E11" s="103" t="s">
        <v>1684</v>
      </c>
      <c r="F11" s="104" t="s">
        <v>1684</v>
      </c>
      <c r="G11" s="104" t="s">
        <v>1684</v>
      </c>
      <c r="H11" s="104" t="s">
        <v>1684</v>
      </c>
      <c r="I11" s="105">
        <v>4</v>
      </c>
      <c r="J11" s="127"/>
    </row>
    <row r="12" spans="1:10" ht="12.75">
      <c r="A12" s="132" t="s">
        <v>1684</v>
      </c>
      <c r="B12" s="100" t="s">
        <v>1683</v>
      </c>
      <c r="C12" s="101">
        <v>30515</v>
      </c>
      <c r="D12" s="102">
        <v>5</v>
      </c>
      <c r="E12" s="103" t="s">
        <v>1684</v>
      </c>
      <c r="F12" s="104" t="s">
        <v>1684</v>
      </c>
      <c r="G12" s="104" t="s">
        <v>1684</v>
      </c>
      <c r="H12" s="104" t="s">
        <v>1684</v>
      </c>
      <c r="I12" s="105">
        <v>2.11</v>
      </c>
      <c r="J12" s="127"/>
    </row>
    <row r="13" spans="1:10" ht="12.75">
      <c r="A13" s="132" t="s">
        <v>1684</v>
      </c>
      <c r="B13" s="100" t="s">
        <v>1683</v>
      </c>
      <c r="C13" s="101">
        <v>30515</v>
      </c>
      <c r="D13" s="102">
        <v>8</v>
      </c>
      <c r="E13" s="103" t="s">
        <v>1684</v>
      </c>
      <c r="F13" s="104" t="s">
        <v>1684</v>
      </c>
      <c r="G13" s="104" t="s">
        <v>1684</v>
      </c>
      <c r="H13" s="104" t="s">
        <v>1684</v>
      </c>
      <c r="I13" s="105">
        <v>2.91</v>
      </c>
      <c r="J13" s="127"/>
    </row>
    <row r="14" spans="1:10" ht="12.75">
      <c r="A14" s="132" t="s">
        <v>1684</v>
      </c>
      <c r="B14" s="100" t="s">
        <v>1683</v>
      </c>
      <c r="C14" s="101">
        <v>30515</v>
      </c>
      <c r="D14" s="102">
        <v>12</v>
      </c>
      <c r="E14" s="103" t="s">
        <v>1684</v>
      </c>
      <c r="F14" s="104" t="s">
        <v>1684</v>
      </c>
      <c r="G14" s="104" t="s">
        <v>1684</v>
      </c>
      <c r="H14" s="104" t="s">
        <v>1684</v>
      </c>
      <c r="I14" s="105">
        <v>0.85</v>
      </c>
      <c r="J14" s="127"/>
    </row>
    <row r="15" spans="1:10" ht="12.75">
      <c r="A15" s="132" t="s">
        <v>1684</v>
      </c>
      <c r="B15" s="100" t="s">
        <v>1683</v>
      </c>
      <c r="C15" s="101">
        <v>30515</v>
      </c>
      <c r="D15" s="102">
        <v>16</v>
      </c>
      <c r="E15" s="103" t="s">
        <v>1684</v>
      </c>
      <c r="F15" s="104" t="s">
        <v>1684</v>
      </c>
      <c r="G15" s="104" t="s">
        <v>1684</v>
      </c>
      <c r="H15" s="104" t="s">
        <v>1684</v>
      </c>
      <c r="I15" s="105">
        <v>0.125</v>
      </c>
      <c r="J15" s="127"/>
    </row>
    <row r="16" spans="1:10" ht="12.75">
      <c r="A16" s="132" t="s">
        <v>1684</v>
      </c>
      <c r="B16" s="100" t="s">
        <v>1683</v>
      </c>
      <c r="C16" s="101">
        <v>30522</v>
      </c>
      <c r="D16" s="102">
        <v>0</v>
      </c>
      <c r="E16" s="103" t="s">
        <v>1684</v>
      </c>
      <c r="F16" s="104" t="s">
        <v>1684</v>
      </c>
      <c r="G16" s="104" t="s">
        <v>1684</v>
      </c>
      <c r="H16" s="104" t="s">
        <v>1684</v>
      </c>
      <c r="I16" s="105">
        <v>14.409</v>
      </c>
      <c r="J16" s="127"/>
    </row>
    <row r="17" spans="1:10" ht="12.75">
      <c r="A17" s="132" t="s">
        <v>1684</v>
      </c>
      <c r="B17" s="100" t="s">
        <v>1683</v>
      </c>
      <c r="C17" s="101">
        <v>30522</v>
      </c>
      <c r="D17" s="102">
        <v>1</v>
      </c>
      <c r="E17" s="103" t="s">
        <v>1684</v>
      </c>
      <c r="F17" s="104" t="s">
        <v>1684</v>
      </c>
      <c r="G17" s="104" t="s">
        <v>1684</v>
      </c>
      <c r="H17" s="104" t="s">
        <v>1684</v>
      </c>
      <c r="I17" s="105">
        <v>7.924</v>
      </c>
      <c r="J17" s="127"/>
    </row>
    <row r="18" spans="1:10" ht="12.75">
      <c r="A18" s="132" t="s">
        <v>1684</v>
      </c>
      <c r="B18" s="100" t="s">
        <v>1683</v>
      </c>
      <c r="C18" s="101">
        <v>30522</v>
      </c>
      <c r="D18" s="102">
        <v>3</v>
      </c>
      <c r="E18" s="103" t="s">
        <v>1684</v>
      </c>
      <c r="F18" s="104" t="s">
        <v>1684</v>
      </c>
      <c r="G18" s="104" t="s">
        <v>1684</v>
      </c>
      <c r="H18" s="104" t="s">
        <v>1684</v>
      </c>
      <c r="I18" s="105">
        <v>5.112</v>
      </c>
      <c r="J18" s="127"/>
    </row>
    <row r="19" spans="1:10" ht="12.75">
      <c r="A19" s="132" t="s">
        <v>1684</v>
      </c>
      <c r="B19" s="100" t="s">
        <v>1683</v>
      </c>
      <c r="C19" s="101">
        <v>30522</v>
      </c>
      <c r="D19" s="102">
        <v>5</v>
      </c>
      <c r="E19" s="103" t="s">
        <v>1684</v>
      </c>
      <c r="F19" s="104" t="s">
        <v>1684</v>
      </c>
      <c r="G19" s="104" t="s">
        <v>1684</v>
      </c>
      <c r="H19" s="104" t="s">
        <v>1684</v>
      </c>
      <c r="I19" s="105">
        <v>7.547</v>
      </c>
      <c r="J19" s="127"/>
    </row>
    <row r="20" spans="1:10" ht="12.75">
      <c r="A20" s="132" t="s">
        <v>1684</v>
      </c>
      <c r="B20" s="100" t="s">
        <v>1683</v>
      </c>
      <c r="C20" s="101">
        <v>30522</v>
      </c>
      <c r="D20" s="102">
        <v>8</v>
      </c>
      <c r="E20" s="103" t="s">
        <v>1684</v>
      </c>
      <c r="F20" s="104" t="s">
        <v>1684</v>
      </c>
      <c r="G20" s="104" t="s">
        <v>1684</v>
      </c>
      <c r="H20" s="104" t="s">
        <v>1684</v>
      </c>
      <c r="I20" s="105">
        <v>4.055</v>
      </c>
      <c r="J20" s="127"/>
    </row>
    <row r="21" spans="1:10" ht="12.75">
      <c r="A21" s="132" t="s">
        <v>1684</v>
      </c>
      <c r="B21" s="100" t="s">
        <v>1683</v>
      </c>
      <c r="C21" s="101">
        <v>30522</v>
      </c>
      <c r="D21" s="102">
        <v>12</v>
      </c>
      <c r="E21" s="103" t="s">
        <v>1684</v>
      </c>
      <c r="F21" s="104" t="s">
        <v>1684</v>
      </c>
      <c r="G21" s="104" t="s">
        <v>1684</v>
      </c>
      <c r="H21" s="104" t="s">
        <v>1684</v>
      </c>
      <c r="I21" s="105">
        <v>1.2897</v>
      </c>
      <c r="J21" s="127"/>
    </row>
    <row r="22" spans="1:10" ht="12.75">
      <c r="A22" s="132" t="s">
        <v>1684</v>
      </c>
      <c r="B22" s="100" t="s">
        <v>1683</v>
      </c>
      <c r="C22" s="101">
        <v>30522</v>
      </c>
      <c r="D22" s="102">
        <v>16</v>
      </c>
      <c r="E22" s="103" t="s">
        <v>1684</v>
      </c>
      <c r="F22" s="104" t="s">
        <v>1684</v>
      </c>
      <c r="G22" s="104" t="s">
        <v>1684</v>
      </c>
      <c r="H22" s="104" t="s">
        <v>1684</v>
      </c>
      <c r="I22" s="105">
        <v>2.467</v>
      </c>
      <c r="J22" s="127"/>
    </row>
    <row r="23" spans="1:10" ht="12.75">
      <c r="A23" s="132" t="s">
        <v>1684</v>
      </c>
      <c r="B23" s="100" t="s">
        <v>1683</v>
      </c>
      <c r="C23" s="101">
        <v>30529</v>
      </c>
      <c r="D23" s="102">
        <v>0</v>
      </c>
      <c r="E23" s="103" t="s">
        <v>1684</v>
      </c>
      <c r="F23" s="104" t="s">
        <v>1684</v>
      </c>
      <c r="G23" s="104" t="s">
        <v>1684</v>
      </c>
      <c r="H23" s="104" t="s">
        <v>1684</v>
      </c>
      <c r="I23" s="105">
        <v>9.665</v>
      </c>
      <c r="J23" s="127"/>
    </row>
    <row r="24" spans="1:10" ht="12.75">
      <c r="A24" s="132" t="s">
        <v>1684</v>
      </c>
      <c r="B24" s="100" t="s">
        <v>1683</v>
      </c>
      <c r="C24" s="101">
        <v>30529</v>
      </c>
      <c r="D24" s="102">
        <v>1</v>
      </c>
      <c r="E24" s="103" t="s">
        <v>1684</v>
      </c>
      <c r="F24" s="104" t="s">
        <v>1684</v>
      </c>
      <c r="G24" s="104" t="s">
        <v>1684</v>
      </c>
      <c r="H24" s="104" t="s">
        <v>1684</v>
      </c>
      <c r="I24" s="105">
        <v>4.723</v>
      </c>
      <c r="J24" s="127"/>
    </row>
    <row r="25" spans="1:10" ht="12.75">
      <c r="A25" s="132" t="s">
        <v>1684</v>
      </c>
      <c r="B25" s="100" t="s">
        <v>1683</v>
      </c>
      <c r="C25" s="101">
        <v>30529</v>
      </c>
      <c r="D25" s="102">
        <v>3</v>
      </c>
      <c r="E25" s="103" t="s">
        <v>1684</v>
      </c>
      <c r="F25" s="104" t="s">
        <v>1684</v>
      </c>
      <c r="G25" s="104" t="s">
        <v>1684</v>
      </c>
      <c r="H25" s="104" t="s">
        <v>1684</v>
      </c>
      <c r="I25" s="105">
        <v>4.57</v>
      </c>
      <c r="J25" s="127"/>
    </row>
    <row r="26" spans="1:10" ht="12.75">
      <c r="A26" s="132" t="s">
        <v>1684</v>
      </c>
      <c r="B26" s="100" t="s">
        <v>1683</v>
      </c>
      <c r="C26" s="101">
        <v>30529</v>
      </c>
      <c r="D26" s="102">
        <v>5</v>
      </c>
      <c r="E26" s="103" t="s">
        <v>1684</v>
      </c>
      <c r="F26" s="104" t="s">
        <v>1684</v>
      </c>
      <c r="G26" s="104" t="s">
        <v>1684</v>
      </c>
      <c r="H26" s="104" t="s">
        <v>1684</v>
      </c>
      <c r="I26" s="105">
        <v>2.925</v>
      </c>
      <c r="J26" s="127"/>
    </row>
    <row r="27" spans="1:10" ht="12.75">
      <c r="A27" s="132" t="s">
        <v>1684</v>
      </c>
      <c r="B27" s="100" t="s">
        <v>1683</v>
      </c>
      <c r="C27" s="101">
        <v>30529</v>
      </c>
      <c r="D27" s="102">
        <v>8</v>
      </c>
      <c r="E27" s="103" t="s">
        <v>1684</v>
      </c>
      <c r="F27" s="104" t="s">
        <v>1684</v>
      </c>
      <c r="G27" s="104" t="s">
        <v>1684</v>
      </c>
      <c r="H27" s="104" t="s">
        <v>1684</v>
      </c>
      <c r="I27" s="105">
        <v>1.658</v>
      </c>
      <c r="J27" s="127"/>
    </row>
    <row r="28" spans="1:10" ht="12.75">
      <c r="A28" s="132" t="s">
        <v>1684</v>
      </c>
      <c r="B28" s="100" t="s">
        <v>1683</v>
      </c>
      <c r="C28" s="101">
        <v>30529</v>
      </c>
      <c r="D28" s="102">
        <v>12</v>
      </c>
      <c r="E28" s="103" t="s">
        <v>1684</v>
      </c>
      <c r="F28" s="104" t="s">
        <v>1684</v>
      </c>
      <c r="G28" s="104" t="s">
        <v>1684</v>
      </c>
      <c r="H28" s="104" t="s">
        <v>1684</v>
      </c>
      <c r="I28" s="105">
        <v>0.342</v>
      </c>
      <c r="J28" s="127"/>
    </row>
    <row r="29" spans="1:10" ht="12.75">
      <c r="A29" s="132" t="s">
        <v>1684</v>
      </c>
      <c r="B29" s="100" t="s">
        <v>1683</v>
      </c>
      <c r="C29" s="101">
        <v>30529</v>
      </c>
      <c r="D29" s="102">
        <v>16</v>
      </c>
      <c r="E29" s="103" t="s">
        <v>1684</v>
      </c>
      <c r="F29" s="104" t="s">
        <v>1684</v>
      </c>
      <c r="G29" s="104" t="s">
        <v>1684</v>
      </c>
      <c r="H29" s="104" t="s">
        <v>1684</v>
      </c>
      <c r="I29" s="105">
        <v>0.768</v>
      </c>
      <c r="J29" s="127"/>
    </row>
    <row r="30" spans="1:10" ht="12.75">
      <c r="A30" s="132" t="s">
        <v>1684</v>
      </c>
      <c r="B30" s="100" t="s">
        <v>1683</v>
      </c>
      <c r="C30" s="101">
        <v>30536</v>
      </c>
      <c r="D30" s="102">
        <v>0</v>
      </c>
      <c r="E30" s="103" t="s">
        <v>1684</v>
      </c>
      <c r="F30" s="104" t="s">
        <v>1684</v>
      </c>
      <c r="G30" s="104" t="s">
        <v>1684</v>
      </c>
      <c r="H30" s="104" t="s">
        <v>1684</v>
      </c>
      <c r="I30" s="105">
        <v>17.78</v>
      </c>
      <c r="J30" s="127"/>
    </row>
    <row r="31" spans="1:10" ht="12.75">
      <c r="A31" s="132" t="s">
        <v>1684</v>
      </c>
      <c r="B31" s="100" t="s">
        <v>1683</v>
      </c>
      <c r="C31" s="101">
        <v>30536</v>
      </c>
      <c r="D31" s="102">
        <v>1</v>
      </c>
      <c r="E31" s="103" t="s">
        <v>1684</v>
      </c>
      <c r="F31" s="104" t="s">
        <v>1684</v>
      </c>
      <c r="G31" s="104" t="s">
        <v>1684</v>
      </c>
      <c r="H31" s="104" t="s">
        <v>1684</v>
      </c>
      <c r="I31" s="105">
        <v>12.46</v>
      </c>
      <c r="J31" s="127"/>
    </row>
    <row r="32" spans="1:10" ht="12.75">
      <c r="A32" s="132" t="s">
        <v>1684</v>
      </c>
      <c r="B32" s="100" t="s">
        <v>1683</v>
      </c>
      <c r="C32" s="101">
        <v>30536</v>
      </c>
      <c r="D32" s="102">
        <v>3</v>
      </c>
      <c r="E32" s="103" t="s">
        <v>1684</v>
      </c>
      <c r="F32" s="104" t="s">
        <v>1684</v>
      </c>
      <c r="G32" s="104" t="s">
        <v>1684</v>
      </c>
      <c r="H32" s="104" t="s">
        <v>1684</v>
      </c>
      <c r="I32" s="105">
        <v>8.6</v>
      </c>
      <c r="J32" s="127"/>
    </row>
    <row r="33" spans="1:10" ht="12.75">
      <c r="A33" s="132" t="s">
        <v>1684</v>
      </c>
      <c r="B33" s="100" t="s">
        <v>1683</v>
      </c>
      <c r="C33" s="101">
        <v>30536</v>
      </c>
      <c r="D33" s="102">
        <v>5</v>
      </c>
      <c r="E33" s="103" t="s">
        <v>1684</v>
      </c>
      <c r="F33" s="104" t="s">
        <v>1684</v>
      </c>
      <c r="G33" s="104" t="s">
        <v>1684</v>
      </c>
      <c r="H33" s="104" t="s">
        <v>1684</v>
      </c>
      <c r="I33" s="105">
        <v>5.56</v>
      </c>
      <c r="J33" s="127"/>
    </row>
    <row r="34" spans="1:10" ht="12.75">
      <c r="A34" s="132" t="s">
        <v>1684</v>
      </c>
      <c r="B34" s="100" t="s">
        <v>1683</v>
      </c>
      <c r="C34" s="101">
        <v>30536</v>
      </c>
      <c r="D34" s="102">
        <v>8</v>
      </c>
      <c r="E34" s="103" t="s">
        <v>1684</v>
      </c>
      <c r="F34" s="104" t="s">
        <v>1684</v>
      </c>
      <c r="G34" s="104" t="s">
        <v>1684</v>
      </c>
      <c r="H34" s="104" t="s">
        <v>1684</v>
      </c>
      <c r="I34" s="105">
        <v>2.649</v>
      </c>
      <c r="J34" s="127"/>
    </row>
    <row r="35" spans="1:10" ht="12.75">
      <c r="A35" s="132" t="s">
        <v>1684</v>
      </c>
      <c r="B35" s="100" t="s">
        <v>1683</v>
      </c>
      <c r="C35" s="101">
        <v>30536</v>
      </c>
      <c r="D35" s="102">
        <v>12</v>
      </c>
      <c r="E35" s="103" t="s">
        <v>1684</v>
      </c>
      <c r="F35" s="104" t="s">
        <v>1684</v>
      </c>
      <c r="G35" s="104" t="s">
        <v>1684</v>
      </c>
      <c r="H35" s="104" t="s">
        <v>1684</v>
      </c>
      <c r="I35" s="105">
        <v>6.501</v>
      </c>
      <c r="J35" s="127"/>
    </row>
    <row r="36" spans="1:10" ht="12.75">
      <c r="A36" s="132" t="s">
        <v>1684</v>
      </c>
      <c r="B36" s="100" t="s">
        <v>1683</v>
      </c>
      <c r="C36" s="101">
        <v>30536</v>
      </c>
      <c r="D36" s="102">
        <v>16</v>
      </c>
      <c r="E36" s="103" t="s">
        <v>1684</v>
      </c>
      <c r="F36" s="104" t="s">
        <v>1684</v>
      </c>
      <c r="G36" s="104" t="s">
        <v>1684</v>
      </c>
      <c r="H36" s="104" t="s">
        <v>1684</v>
      </c>
      <c r="I36" s="105">
        <v>0</v>
      </c>
      <c r="J36" s="127"/>
    </row>
    <row r="37" spans="1:10" ht="12.75">
      <c r="A37" s="132" t="s">
        <v>1684</v>
      </c>
      <c r="B37" s="100" t="s">
        <v>1683</v>
      </c>
      <c r="C37" s="101">
        <v>30865</v>
      </c>
      <c r="D37" s="102">
        <v>0</v>
      </c>
      <c r="E37" s="103" t="s">
        <v>1684</v>
      </c>
      <c r="F37" s="104" t="s">
        <v>1684</v>
      </c>
      <c r="G37" s="104" t="s">
        <v>1684</v>
      </c>
      <c r="H37" s="104" t="s">
        <v>1684</v>
      </c>
      <c r="I37" s="105">
        <v>15.208</v>
      </c>
      <c r="J37" s="127"/>
    </row>
    <row r="38" spans="1:10" ht="12.75">
      <c r="A38" s="132" t="s">
        <v>1684</v>
      </c>
      <c r="B38" s="100" t="s">
        <v>1683</v>
      </c>
      <c r="C38" s="101">
        <v>30865</v>
      </c>
      <c r="D38" s="102">
        <v>1</v>
      </c>
      <c r="E38" s="103" t="s">
        <v>1684</v>
      </c>
      <c r="F38" s="104" t="s">
        <v>1684</v>
      </c>
      <c r="G38" s="104" t="s">
        <v>1684</v>
      </c>
      <c r="H38" s="104" t="s">
        <v>1684</v>
      </c>
      <c r="I38" s="105">
        <v>17.037</v>
      </c>
      <c r="J38" s="127"/>
    </row>
    <row r="39" spans="1:10" ht="12.75">
      <c r="A39" s="132" t="s">
        <v>1684</v>
      </c>
      <c r="B39" s="100" t="s">
        <v>1683</v>
      </c>
      <c r="C39" s="101">
        <v>30865</v>
      </c>
      <c r="D39" s="102">
        <v>3</v>
      </c>
      <c r="E39" s="103" t="s">
        <v>1684</v>
      </c>
      <c r="F39" s="104" t="s">
        <v>1684</v>
      </c>
      <c r="G39" s="104" t="s">
        <v>1684</v>
      </c>
      <c r="H39" s="104" t="s">
        <v>1684</v>
      </c>
      <c r="I39" s="105">
        <v>9.712</v>
      </c>
      <c r="J39" s="127"/>
    </row>
    <row r="40" spans="1:10" ht="12.75">
      <c r="A40" s="132" t="s">
        <v>1684</v>
      </c>
      <c r="B40" s="100" t="s">
        <v>1683</v>
      </c>
      <c r="C40" s="101">
        <v>30865</v>
      </c>
      <c r="D40" s="102">
        <v>5</v>
      </c>
      <c r="E40" s="103" t="s">
        <v>1684</v>
      </c>
      <c r="F40" s="104" t="s">
        <v>1684</v>
      </c>
      <c r="G40" s="104" t="s">
        <v>1684</v>
      </c>
      <c r="H40" s="104" t="s">
        <v>1684</v>
      </c>
      <c r="I40" s="105">
        <v>9.943</v>
      </c>
      <c r="J40" s="127"/>
    </row>
    <row r="41" spans="1:10" ht="12.75">
      <c r="A41" s="132" t="s">
        <v>1684</v>
      </c>
      <c r="B41" s="100" t="s">
        <v>1683</v>
      </c>
      <c r="C41" s="101">
        <v>30865</v>
      </c>
      <c r="D41" s="102">
        <v>8</v>
      </c>
      <c r="E41" s="103" t="s">
        <v>1684</v>
      </c>
      <c r="F41" s="104" t="s">
        <v>1684</v>
      </c>
      <c r="G41" s="104" t="s">
        <v>1684</v>
      </c>
      <c r="H41" s="104" t="s">
        <v>1684</v>
      </c>
      <c r="I41" s="105">
        <v>5.314</v>
      </c>
      <c r="J41" s="127"/>
    </row>
    <row r="42" spans="1:10" ht="12.75">
      <c r="A42" s="132" t="s">
        <v>1684</v>
      </c>
      <c r="B42" s="100" t="s">
        <v>1683</v>
      </c>
      <c r="C42" s="101">
        <v>30865</v>
      </c>
      <c r="D42" s="102">
        <v>12</v>
      </c>
      <c r="E42" s="103" t="s">
        <v>1684</v>
      </c>
      <c r="F42" s="104" t="s">
        <v>1684</v>
      </c>
      <c r="G42" s="104" t="s">
        <v>1684</v>
      </c>
      <c r="H42" s="104" t="s">
        <v>1684</v>
      </c>
      <c r="I42" s="105">
        <v>0.688</v>
      </c>
      <c r="J42" s="127"/>
    </row>
    <row r="43" spans="1:10" ht="12.75">
      <c r="A43" s="132" t="s">
        <v>1684</v>
      </c>
      <c r="B43" s="100" t="s">
        <v>1683</v>
      </c>
      <c r="C43" s="101">
        <v>30865</v>
      </c>
      <c r="D43" s="102">
        <v>16</v>
      </c>
      <c r="E43" s="103" t="s">
        <v>1684</v>
      </c>
      <c r="F43" s="104" t="s">
        <v>1684</v>
      </c>
      <c r="G43" s="104" t="s">
        <v>1684</v>
      </c>
      <c r="H43" s="104" t="s">
        <v>1684</v>
      </c>
      <c r="I43" s="105">
        <v>1.828</v>
      </c>
      <c r="J43" s="127"/>
    </row>
    <row r="44" spans="1:10" ht="12.75">
      <c r="A44" s="132" t="s">
        <v>1684</v>
      </c>
      <c r="B44" s="100" t="s">
        <v>1683</v>
      </c>
      <c r="C44" s="101">
        <v>30872</v>
      </c>
      <c r="D44" s="102">
        <v>0</v>
      </c>
      <c r="E44" s="103" t="s">
        <v>1684</v>
      </c>
      <c r="F44" s="104" t="s">
        <v>1684</v>
      </c>
      <c r="G44" s="104" t="s">
        <v>1684</v>
      </c>
      <c r="H44" s="104" t="s">
        <v>1684</v>
      </c>
      <c r="I44" s="105">
        <v>21.34</v>
      </c>
      <c r="J44" s="127"/>
    </row>
    <row r="45" spans="1:10" ht="12.75">
      <c r="A45" s="132" t="s">
        <v>1684</v>
      </c>
      <c r="B45" s="100" t="s">
        <v>1683</v>
      </c>
      <c r="C45" s="101">
        <v>30872</v>
      </c>
      <c r="D45" s="102">
        <v>1</v>
      </c>
      <c r="E45" s="103" t="s">
        <v>1684</v>
      </c>
      <c r="F45" s="104" t="s">
        <v>1684</v>
      </c>
      <c r="G45" s="104" t="s">
        <v>1684</v>
      </c>
      <c r="H45" s="104" t="s">
        <v>1684</v>
      </c>
      <c r="I45" s="105">
        <v>17.568</v>
      </c>
      <c r="J45" s="127"/>
    </row>
    <row r="46" spans="1:10" ht="12.75">
      <c r="A46" s="132" t="s">
        <v>1684</v>
      </c>
      <c r="B46" s="100" t="s">
        <v>1683</v>
      </c>
      <c r="C46" s="101">
        <v>30872</v>
      </c>
      <c r="D46" s="102">
        <v>3</v>
      </c>
      <c r="E46" s="103" t="s">
        <v>1684</v>
      </c>
      <c r="F46" s="104" t="s">
        <v>1684</v>
      </c>
      <c r="G46" s="104" t="s">
        <v>1684</v>
      </c>
      <c r="H46" s="104" t="s">
        <v>1684</v>
      </c>
      <c r="I46" s="105">
        <v>9.251</v>
      </c>
      <c r="J46" s="127"/>
    </row>
    <row r="47" spans="1:10" ht="12.75">
      <c r="A47" s="132" t="s">
        <v>1684</v>
      </c>
      <c r="B47" s="100" t="s">
        <v>1683</v>
      </c>
      <c r="C47" s="101">
        <v>30872</v>
      </c>
      <c r="D47" s="102">
        <v>5</v>
      </c>
      <c r="E47" s="103" t="s">
        <v>1684</v>
      </c>
      <c r="F47" s="104" t="s">
        <v>1684</v>
      </c>
      <c r="G47" s="104" t="s">
        <v>1684</v>
      </c>
      <c r="H47" s="104" t="s">
        <v>1684</v>
      </c>
      <c r="I47" s="105">
        <v>4.4047</v>
      </c>
      <c r="J47" s="127"/>
    </row>
    <row r="48" spans="1:10" ht="12.75">
      <c r="A48" s="132" t="s">
        <v>1684</v>
      </c>
      <c r="B48" s="100" t="s">
        <v>1683</v>
      </c>
      <c r="C48" s="101">
        <v>30872</v>
      </c>
      <c r="D48" s="102">
        <v>8</v>
      </c>
      <c r="E48" s="103" t="s">
        <v>1684</v>
      </c>
      <c r="F48" s="104" t="s">
        <v>1684</v>
      </c>
      <c r="G48" s="104" t="s">
        <v>1684</v>
      </c>
      <c r="H48" s="104" t="s">
        <v>1684</v>
      </c>
      <c r="I48" s="105">
        <v>4.8276</v>
      </c>
      <c r="J48" s="127"/>
    </row>
    <row r="49" spans="1:10" ht="12.75">
      <c r="A49" s="132" t="s">
        <v>1684</v>
      </c>
      <c r="B49" s="100" t="s">
        <v>1683</v>
      </c>
      <c r="C49" s="101">
        <v>30872</v>
      </c>
      <c r="D49" s="102">
        <v>12</v>
      </c>
      <c r="E49" s="103" t="s">
        <v>1684</v>
      </c>
      <c r="F49" s="104" t="s">
        <v>1684</v>
      </c>
      <c r="G49" s="104" t="s">
        <v>1684</v>
      </c>
      <c r="H49" s="104" t="s">
        <v>1684</v>
      </c>
      <c r="I49" s="105">
        <v>0.7522</v>
      </c>
      <c r="J49" s="127"/>
    </row>
    <row r="50" spans="1:10" ht="12.75">
      <c r="A50" s="132" t="s">
        <v>1684</v>
      </c>
      <c r="B50" s="100" t="s">
        <v>1683</v>
      </c>
      <c r="C50" s="101">
        <v>30872</v>
      </c>
      <c r="D50" s="102">
        <v>16</v>
      </c>
      <c r="E50" s="103" t="s">
        <v>1684</v>
      </c>
      <c r="F50" s="104" t="s">
        <v>1684</v>
      </c>
      <c r="G50" s="104" t="s">
        <v>1684</v>
      </c>
      <c r="H50" s="104" t="s">
        <v>1684</v>
      </c>
      <c r="I50" s="105">
        <v>0</v>
      </c>
      <c r="J50" s="127"/>
    </row>
    <row r="51" spans="1:10" ht="12.75">
      <c r="A51" s="132" t="s">
        <v>1684</v>
      </c>
      <c r="B51" s="100" t="s">
        <v>1683</v>
      </c>
      <c r="C51" s="101">
        <v>30879</v>
      </c>
      <c r="D51" s="102">
        <v>0</v>
      </c>
      <c r="E51" s="103" t="s">
        <v>1684</v>
      </c>
      <c r="F51" s="104" t="s">
        <v>1684</v>
      </c>
      <c r="G51" s="104" t="s">
        <v>1684</v>
      </c>
      <c r="H51" s="104" t="s">
        <v>1684</v>
      </c>
      <c r="I51" s="105">
        <v>22.8358</v>
      </c>
      <c r="J51" s="127"/>
    </row>
    <row r="52" spans="1:10" ht="12.75">
      <c r="A52" s="132" t="s">
        <v>1684</v>
      </c>
      <c r="B52" s="100" t="s">
        <v>1683</v>
      </c>
      <c r="C52" s="101">
        <v>30879</v>
      </c>
      <c r="D52" s="102">
        <v>1</v>
      </c>
      <c r="E52" s="103" t="s">
        <v>1684</v>
      </c>
      <c r="F52" s="104" t="s">
        <v>1684</v>
      </c>
      <c r="G52" s="104" t="s">
        <v>1684</v>
      </c>
      <c r="H52" s="104" t="s">
        <v>1684</v>
      </c>
      <c r="I52" s="105">
        <v>17.12</v>
      </c>
      <c r="J52" s="127"/>
    </row>
    <row r="53" spans="1:10" ht="12.75">
      <c r="A53" s="132" t="s">
        <v>1684</v>
      </c>
      <c r="B53" s="100" t="s">
        <v>1683</v>
      </c>
      <c r="C53" s="101">
        <v>30879</v>
      </c>
      <c r="D53" s="102">
        <v>3</v>
      </c>
      <c r="E53" s="103" t="s">
        <v>1684</v>
      </c>
      <c r="F53" s="104" t="s">
        <v>1684</v>
      </c>
      <c r="G53" s="104" t="s">
        <v>1684</v>
      </c>
      <c r="H53" s="104" t="s">
        <v>1684</v>
      </c>
      <c r="I53" s="105">
        <v>10.909</v>
      </c>
      <c r="J53" s="127"/>
    </row>
    <row r="54" spans="1:10" ht="12.75">
      <c r="A54" s="132" t="s">
        <v>1684</v>
      </c>
      <c r="B54" s="100" t="s">
        <v>1683</v>
      </c>
      <c r="C54" s="101">
        <v>30879</v>
      </c>
      <c r="D54" s="102">
        <v>5</v>
      </c>
      <c r="E54" s="103" t="s">
        <v>1684</v>
      </c>
      <c r="F54" s="104" t="s">
        <v>1684</v>
      </c>
      <c r="G54" s="104" t="s">
        <v>1684</v>
      </c>
      <c r="H54" s="104" t="s">
        <v>1684</v>
      </c>
      <c r="I54" s="105">
        <v>9.079</v>
      </c>
      <c r="J54" s="127"/>
    </row>
    <row r="55" spans="1:10" ht="12.75">
      <c r="A55" s="132" t="s">
        <v>1684</v>
      </c>
      <c r="B55" s="100" t="s">
        <v>1683</v>
      </c>
      <c r="C55" s="101">
        <v>30879</v>
      </c>
      <c r="D55" s="102">
        <v>8</v>
      </c>
      <c r="E55" s="103" t="s">
        <v>1684</v>
      </c>
      <c r="F55" s="104" t="s">
        <v>1684</v>
      </c>
      <c r="G55" s="104" t="s">
        <v>1684</v>
      </c>
      <c r="H55" s="104" t="s">
        <v>1684</v>
      </c>
      <c r="I55" s="105">
        <v>4.8906</v>
      </c>
      <c r="J55" s="127"/>
    </row>
    <row r="56" spans="1:10" ht="12.75">
      <c r="A56" s="132" t="s">
        <v>1684</v>
      </c>
      <c r="B56" s="100" t="s">
        <v>1683</v>
      </c>
      <c r="C56" s="101">
        <v>30879</v>
      </c>
      <c r="D56" s="102">
        <v>12</v>
      </c>
      <c r="E56" s="103" t="s">
        <v>1684</v>
      </c>
      <c r="F56" s="104" t="s">
        <v>1684</v>
      </c>
      <c r="G56" s="104" t="s">
        <v>1684</v>
      </c>
      <c r="H56" s="104" t="s">
        <v>1684</v>
      </c>
      <c r="I56" s="105">
        <v>0.7003</v>
      </c>
      <c r="J56" s="127"/>
    </row>
    <row r="57" spans="1:10" ht="12.75">
      <c r="A57" s="132" t="s">
        <v>1684</v>
      </c>
      <c r="B57" s="100" t="s">
        <v>1683</v>
      </c>
      <c r="C57" s="101">
        <v>30879</v>
      </c>
      <c r="D57" s="102">
        <v>16</v>
      </c>
      <c r="E57" s="103" t="s">
        <v>1684</v>
      </c>
      <c r="F57" s="104" t="s">
        <v>1684</v>
      </c>
      <c r="G57" s="104" t="s">
        <v>1684</v>
      </c>
      <c r="H57" s="104" t="s">
        <v>1684</v>
      </c>
      <c r="I57" s="105">
        <v>0.245</v>
      </c>
      <c r="J57" s="127"/>
    </row>
    <row r="58" spans="1:10" ht="12.75">
      <c r="A58" s="132" t="s">
        <v>1684</v>
      </c>
      <c r="B58" s="100" t="s">
        <v>1683</v>
      </c>
      <c r="C58" s="101">
        <v>30886</v>
      </c>
      <c r="D58" s="102">
        <v>0</v>
      </c>
      <c r="E58" s="103" t="s">
        <v>1684</v>
      </c>
      <c r="F58" s="104" t="s">
        <v>1684</v>
      </c>
      <c r="G58" s="104" t="s">
        <v>1684</v>
      </c>
      <c r="H58" s="104" t="s">
        <v>1684</v>
      </c>
      <c r="I58" s="105">
        <v>12.752</v>
      </c>
      <c r="J58" s="127"/>
    </row>
    <row r="59" spans="1:10" ht="12.75">
      <c r="A59" s="132" t="s">
        <v>1684</v>
      </c>
      <c r="B59" s="100" t="s">
        <v>1683</v>
      </c>
      <c r="C59" s="101">
        <v>30886</v>
      </c>
      <c r="D59" s="102">
        <v>1</v>
      </c>
      <c r="E59" s="103" t="s">
        <v>1684</v>
      </c>
      <c r="F59" s="104" t="s">
        <v>1684</v>
      </c>
      <c r="G59" s="104" t="s">
        <v>1684</v>
      </c>
      <c r="H59" s="104" t="s">
        <v>1684</v>
      </c>
      <c r="I59" s="105">
        <v>17.567</v>
      </c>
      <c r="J59" s="127"/>
    </row>
    <row r="60" spans="1:10" ht="12.75">
      <c r="A60" s="132" t="s">
        <v>1684</v>
      </c>
      <c r="B60" s="100" t="s">
        <v>1683</v>
      </c>
      <c r="C60" s="101">
        <v>30886</v>
      </c>
      <c r="D60" s="102">
        <v>3</v>
      </c>
      <c r="E60" s="103" t="s">
        <v>1684</v>
      </c>
      <c r="F60" s="104" t="s">
        <v>1684</v>
      </c>
      <c r="G60" s="104" t="s">
        <v>1684</v>
      </c>
      <c r="H60" s="104" t="s">
        <v>1684</v>
      </c>
      <c r="I60" s="105">
        <v>11.239</v>
      </c>
      <c r="J60" s="127"/>
    </row>
    <row r="61" spans="1:10" ht="12.75">
      <c r="A61" s="132" t="s">
        <v>1684</v>
      </c>
      <c r="B61" s="100" t="s">
        <v>1683</v>
      </c>
      <c r="C61" s="101">
        <v>30886</v>
      </c>
      <c r="D61" s="102">
        <v>5</v>
      </c>
      <c r="E61" s="103" t="s">
        <v>1684</v>
      </c>
      <c r="F61" s="104" t="s">
        <v>1684</v>
      </c>
      <c r="G61" s="104" t="s">
        <v>1684</v>
      </c>
      <c r="H61" s="104" t="s">
        <v>1684</v>
      </c>
      <c r="I61" s="105">
        <v>5.03</v>
      </c>
      <c r="J61" s="127"/>
    </row>
    <row r="62" spans="1:10" ht="12.75">
      <c r="A62" s="132" t="s">
        <v>1684</v>
      </c>
      <c r="B62" s="100" t="s">
        <v>1683</v>
      </c>
      <c r="C62" s="101">
        <v>30886</v>
      </c>
      <c r="D62" s="102">
        <v>8</v>
      </c>
      <c r="E62" s="103" t="s">
        <v>1684</v>
      </c>
      <c r="F62" s="104" t="s">
        <v>1684</v>
      </c>
      <c r="G62" s="104" t="s">
        <v>1684</v>
      </c>
      <c r="H62" s="104" t="s">
        <v>1684</v>
      </c>
      <c r="I62" s="105">
        <v>5.2233</v>
      </c>
      <c r="J62" s="127"/>
    </row>
    <row r="63" spans="1:10" ht="12.75">
      <c r="A63" s="132" t="s">
        <v>1684</v>
      </c>
      <c r="B63" s="100" t="s">
        <v>1683</v>
      </c>
      <c r="C63" s="101">
        <v>30886</v>
      </c>
      <c r="D63" s="102">
        <v>12</v>
      </c>
      <c r="E63" s="103" t="s">
        <v>1684</v>
      </c>
      <c r="F63" s="104" t="s">
        <v>1684</v>
      </c>
      <c r="G63" s="104" t="s">
        <v>1684</v>
      </c>
      <c r="H63" s="104" t="s">
        <v>1684</v>
      </c>
      <c r="I63" s="105">
        <v>0</v>
      </c>
      <c r="J63" s="127"/>
    </row>
    <row r="64" spans="1:10" ht="12.75">
      <c r="A64" s="132" t="s">
        <v>1684</v>
      </c>
      <c r="B64" s="100" t="s">
        <v>1683</v>
      </c>
      <c r="C64" s="101">
        <v>30886</v>
      </c>
      <c r="D64" s="102">
        <v>16</v>
      </c>
      <c r="E64" s="103" t="s">
        <v>1684</v>
      </c>
      <c r="F64" s="104" t="s">
        <v>1684</v>
      </c>
      <c r="G64" s="104" t="s">
        <v>1684</v>
      </c>
      <c r="H64" s="104" t="s">
        <v>1684</v>
      </c>
      <c r="I64" s="105">
        <v>1.379</v>
      </c>
      <c r="J64" s="127"/>
    </row>
    <row r="65" spans="1:10" ht="12.75">
      <c r="A65" s="132" t="s">
        <v>1684</v>
      </c>
      <c r="B65" s="100" t="s">
        <v>1683</v>
      </c>
      <c r="C65" s="101">
        <v>30893</v>
      </c>
      <c r="D65" s="102">
        <v>0</v>
      </c>
      <c r="E65" s="103" t="s">
        <v>1684</v>
      </c>
      <c r="F65" s="104" t="s">
        <v>1684</v>
      </c>
      <c r="G65" s="104" t="s">
        <v>1684</v>
      </c>
      <c r="H65" s="104" t="s">
        <v>1684</v>
      </c>
      <c r="I65" s="105">
        <v>11.598</v>
      </c>
      <c r="J65" s="127"/>
    </row>
    <row r="66" spans="1:10" ht="12.75">
      <c r="A66" s="132" t="s">
        <v>1684</v>
      </c>
      <c r="B66" s="100" t="s">
        <v>1683</v>
      </c>
      <c r="C66" s="101">
        <v>30893</v>
      </c>
      <c r="D66" s="102">
        <v>1</v>
      </c>
      <c r="E66" s="103" t="s">
        <v>1684</v>
      </c>
      <c r="F66" s="104" t="s">
        <v>1684</v>
      </c>
      <c r="G66" s="104" t="s">
        <v>1684</v>
      </c>
      <c r="H66" s="104" t="s">
        <v>1684</v>
      </c>
      <c r="I66" s="105">
        <v>16.1019</v>
      </c>
      <c r="J66" s="127"/>
    </row>
    <row r="67" spans="1:10" ht="12.75">
      <c r="A67" s="132" t="s">
        <v>1684</v>
      </c>
      <c r="B67" s="100" t="s">
        <v>1683</v>
      </c>
      <c r="C67" s="101">
        <v>30893</v>
      </c>
      <c r="D67" s="102">
        <v>3</v>
      </c>
      <c r="E67" s="103" t="s">
        <v>1684</v>
      </c>
      <c r="F67" s="104" t="s">
        <v>1684</v>
      </c>
      <c r="G67" s="104" t="s">
        <v>1684</v>
      </c>
      <c r="H67" s="104" t="s">
        <v>1684</v>
      </c>
      <c r="I67" s="105">
        <v>10.143</v>
      </c>
      <c r="J67" s="127"/>
    </row>
    <row r="68" spans="1:10" ht="12.75">
      <c r="A68" s="132" t="s">
        <v>1684</v>
      </c>
      <c r="B68" s="100" t="s">
        <v>1683</v>
      </c>
      <c r="C68" s="101">
        <v>30893</v>
      </c>
      <c r="D68" s="102">
        <v>5</v>
      </c>
      <c r="E68" s="103" t="s">
        <v>1684</v>
      </c>
      <c r="F68" s="104" t="s">
        <v>1684</v>
      </c>
      <c r="G68" s="104" t="s">
        <v>1684</v>
      </c>
      <c r="H68" s="104" t="s">
        <v>1684</v>
      </c>
      <c r="I68" s="105">
        <v>4.697</v>
      </c>
      <c r="J68" s="127"/>
    </row>
    <row r="69" spans="1:10" ht="12.75">
      <c r="A69" s="132" t="s">
        <v>1684</v>
      </c>
      <c r="B69" s="100" t="s">
        <v>1683</v>
      </c>
      <c r="C69" s="101">
        <v>30893</v>
      </c>
      <c r="D69" s="102">
        <v>8</v>
      </c>
      <c r="E69" s="103" t="s">
        <v>1684</v>
      </c>
      <c r="F69" s="104" t="s">
        <v>1684</v>
      </c>
      <c r="G69" s="104" t="s">
        <v>1684</v>
      </c>
      <c r="H69" s="104" t="s">
        <v>1684</v>
      </c>
      <c r="I69" s="105">
        <v>3.7498</v>
      </c>
      <c r="J69" s="127"/>
    </row>
    <row r="70" spans="1:10" ht="12.75">
      <c r="A70" s="132" t="s">
        <v>1684</v>
      </c>
      <c r="B70" s="100" t="s">
        <v>1683</v>
      </c>
      <c r="C70" s="101">
        <v>30893</v>
      </c>
      <c r="D70" s="102">
        <v>12</v>
      </c>
      <c r="E70" s="103" t="s">
        <v>1684</v>
      </c>
      <c r="F70" s="104" t="s">
        <v>1684</v>
      </c>
      <c r="G70" s="104" t="s">
        <v>1684</v>
      </c>
      <c r="H70" s="104" t="s">
        <v>1684</v>
      </c>
      <c r="I70" s="105">
        <v>0.0499</v>
      </c>
      <c r="J70" s="127"/>
    </row>
    <row r="71" spans="1:10" ht="12.75">
      <c r="A71" s="132" t="s">
        <v>1684</v>
      </c>
      <c r="B71" s="100" t="s">
        <v>1683</v>
      </c>
      <c r="C71" s="101">
        <v>30893</v>
      </c>
      <c r="D71" s="102">
        <v>16</v>
      </c>
      <c r="E71" s="103" t="s">
        <v>1684</v>
      </c>
      <c r="F71" s="104" t="s">
        <v>1684</v>
      </c>
      <c r="G71" s="104" t="s">
        <v>1684</v>
      </c>
      <c r="H71" s="104" t="s">
        <v>1684</v>
      </c>
      <c r="I71" s="105">
        <v>0.9628</v>
      </c>
      <c r="J71" s="127"/>
    </row>
    <row r="72" spans="1:10" ht="12.75">
      <c r="A72" s="132" t="s">
        <v>1684</v>
      </c>
      <c r="B72" s="100" t="s">
        <v>1683</v>
      </c>
      <c r="C72" s="101">
        <v>30900</v>
      </c>
      <c r="D72" s="102">
        <v>0</v>
      </c>
      <c r="E72" s="103" t="s">
        <v>1684</v>
      </c>
      <c r="F72" s="106" t="s">
        <v>1684</v>
      </c>
      <c r="G72" s="106" t="s">
        <v>1684</v>
      </c>
      <c r="H72" s="106" t="s">
        <v>1684</v>
      </c>
      <c r="I72" s="105">
        <v>24.19</v>
      </c>
      <c r="J72" s="127"/>
    </row>
    <row r="73" spans="1:10" ht="12.75">
      <c r="A73" s="132" t="s">
        <v>1684</v>
      </c>
      <c r="B73" s="100" t="s">
        <v>1683</v>
      </c>
      <c r="C73" s="101">
        <v>30900</v>
      </c>
      <c r="D73" s="102">
        <v>1</v>
      </c>
      <c r="E73" s="103" t="s">
        <v>1684</v>
      </c>
      <c r="F73" s="104" t="s">
        <v>1684</v>
      </c>
      <c r="G73" s="104" t="s">
        <v>1684</v>
      </c>
      <c r="H73" s="104" t="s">
        <v>1684</v>
      </c>
      <c r="I73" s="105">
        <v>19.3999</v>
      </c>
      <c r="J73" s="127"/>
    </row>
    <row r="74" spans="1:10" ht="12.75">
      <c r="A74" s="132" t="s">
        <v>1684</v>
      </c>
      <c r="B74" s="100" t="s">
        <v>1683</v>
      </c>
      <c r="C74" s="101">
        <v>30900</v>
      </c>
      <c r="D74" s="102">
        <v>3</v>
      </c>
      <c r="E74" s="103" t="s">
        <v>1684</v>
      </c>
      <c r="F74" s="104" t="s">
        <v>1684</v>
      </c>
      <c r="G74" s="104" t="s">
        <v>1684</v>
      </c>
      <c r="H74" s="104" t="s">
        <v>1684</v>
      </c>
      <c r="I74" s="105">
        <v>15.917</v>
      </c>
      <c r="J74" s="127"/>
    </row>
    <row r="75" spans="1:10" ht="12.75">
      <c r="A75" s="132" t="s">
        <v>1684</v>
      </c>
      <c r="B75" s="100" t="s">
        <v>1683</v>
      </c>
      <c r="C75" s="101">
        <v>30900</v>
      </c>
      <c r="D75" s="102">
        <v>5</v>
      </c>
      <c r="E75" s="103" t="s">
        <v>1684</v>
      </c>
      <c r="F75" s="104" t="s">
        <v>1684</v>
      </c>
      <c r="G75" s="104" t="s">
        <v>1684</v>
      </c>
      <c r="H75" s="104" t="s">
        <v>1684</v>
      </c>
      <c r="I75" s="105">
        <v>8.053</v>
      </c>
      <c r="J75" s="127"/>
    </row>
    <row r="76" spans="1:10" ht="12.75">
      <c r="A76" s="132" t="s">
        <v>1684</v>
      </c>
      <c r="B76" s="100" t="s">
        <v>1683</v>
      </c>
      <c r="C76" s="101">
        <v>30900</v>
      </c>
      <c r="D76" s="102">
        <v>8</v>
      </c>
      <c r="E76" s="103" t="s">
        <v>1684</v>
      </c>
      <c r="F76" s="104" t="s">
        <v>1684</v>
      </c>
      <c r="G76" s="104" t="s">
        <v>1684</v>
      </c>
      <c r="H76" s="104" t="s">
        <v>1684</v>
      </c>
      <c r="I76" s="105">
        <v>1.161</v>
      </c>
      <c r="J76" s="127"/>
    </row>
    <row r="77" spans="1:10" ht="12.75">
      <c r="A77" s="132" t="s">
        <v>1684</v>
      </c>
      <c r="B77" s="100" t="s">
        <v>1683</v>
      </c>
      <c r="C77" s="101">
        <v>30900</v>
      </c>
      <c r="D77" s="102">
        <v>12</v>
      </c>
      <c r="E77" s="103" t="s">
        <v>1684</v>
      </c>
      <c r="F77" s="104" t="s">
        <v>1684</v>
      </c>
      <c r="G77" s="104" t="s">
        <v>1684</v>
      </c>
      <c r="H77" s="104" t="s">
        <v>1684</v>
      </c>
      <c r="I77" s="105">
        <v>0.259</v>
      </c>
      <c r="J77" s="127"/>
    </row>
    <row r="78" spans="1:10" ht="12.75">
      <c r="A78" s="132" t="s">
        <v>1684</v>
      </c>
      <c r="B78" s="100" t="s">
        <v>1683</v>
      </c>
      <c r="C78" s="101">
        <v>30900</v>
      </c>
      <c r="D78" s="102">
        <v>16</v>
      </c>
      <c r="E78" s="103" t="s">
        <v>1684</v>
      </c>
      <c r="F78" s="104" t="s">
        <v>1684</v>
      </c>
      <c r="G78" s="104" t="s">
        <v>1684</v>
      </c>
      <c r="H78" s="104" t="s">
        <v>1684</v>
      </c>
      <c r="I78" s="105">
        <v>0.07319</v>
      </c>
      <c r="J78" s="127"/>
    </row>
    <row r="79" spans="1:10" ht="12.75">
      <c r="A79" s="132" t="s">
        <v>1684</v>
      </c>
      <c r="B79" s="100" t="s">
        <v>1683</v>
      </c>
      <c r="C79" s="101">
        <v>30907</v>
      </c>
      <c r="D79" s="102">
        <v>0</v>
      </c>
      <c r="E79" s="103" t="s">
        <v>1684</v>
      </c>
      <c r="F79" s="106" t="s">
        <v>1684</v>
      </c>
      <c r="G79" s="106" t="s">
        <v>1684</v>
      </c>
      <c r="H79" s="106" t="s">
        <v>1684</v>
      </c>
      <c r="I79" s="105">
        <v>14.437</v>
      </c>
      <c r="J79" s="127"/>
    </row>
    <row r="80" spans="1:10" ht="12.75">
      <c r="A80" s="132" t="s">
        <v>1684</v>
      </c>
      <c r="B80" s="100" t="s">
        <v>1683</v>
      </c>
      <c r="C80" s="101">
        <v>30907</v>
      </c>
      <c r="D80" s="102">
        <v>1</v>
      </c>
      <c r="E80" s="103" t="s">
        <v>1684</v>
      </c>
      <c r="F80" s="104" t="s">
        <v>1684</v>
      </c>
      <c r="G80" s="104" t="s">
        <v>1684</v>
      </c>
      <c r="H80" s="104" t="s">
        <v>1684</v>
      </c>
      <c r="I80" s="105">
        <v>14.168</v>
      </c>
      <c r="J80" s="127"/>
    </row>
    <row r="81" spans="1:10" ht="12.75">
      <c r="A81" s="132" t="s">
        <v>1684</v>
      </c>
      <c r="B81" s="100" t="s">
        <v>1683</v>
      </c>
      <c r="C81" s="101">
        <v>30907</v>
      </c>
      <c r="D81" s="102">
        <v>3</v>
      </c>
      <c r="E81" s="103" t="s">
        <v>1684</v>
      </c>
      <c r="F81" s="104" t="s">
        <v>1684</v>
      </c>
      <c r="G81" s="104" t="s">
        <v>1684</v>
      </c>
      <c r="H81" s="104" t="s">
        <v>1684</v>
      </c>
      <c r="I81" s="105">
        <v>11.091</v>
      </c>
      <c r="J81" s="127"/>
    </row>
    <row r="82" spans="1:10" ht="12.75">
      <c r="A82" s="132" t="s">
        <v>1684</v>
      </c>
      <c r="B82" s="100" t="s">
        <v>1683</v>
      </c>
      <c r="C82" s="101">
        <v>30907</v>
      </c>
      <c r="D82" s="102">
        <v>5</v>
      </c>
      <c r="E82" s="103" t="s">
        <v>1684</v>
      </c>
      <c r="F82" s="104" t="s">
        <v>1684</v>
      </c>
      <c r="G82" s="104" t="s">
        <v>1684</v>
      </c>
      <c r="H82" s="104" t="s">
        <v>1684</v>
      </c>
      <c r="I82" s="105">
        <v>5.8593</v>
      </c>
      <c r="J82" s="127"/>
    </row>
    <row r="83" spans="1:10" ht="12.75">
      <c r="A83" s="132" t="s">
        <v>1684</v>
      </c>
      <c r="B83" s="100" t="s">
        <v>1683</v>
      </c>
      <c r="C83" s="101">
        <v>30907</v>
      </c>
      <c r="D83" s="102">
        <v>8</v>
      </c>
      <c r="E83" s="103" t="s">
        <v>1684</v>
      </c>
      <c r="F83" s="104" t="s">
        <v>1684</v>
      </c>
      <c r="G83" s="104" t="s">
        <v>1684</v>
      </c>
      <c r="H83" s="104" t="s">
        <v>1684</v>
      </c>
      <c r="I83" s="105">
        <v>0.7068</v>
      </c>
      <c r="J83" s="127"/>
    </row>
    <row r="84" spans="1:10" ht="12.75">
      <c r="A84" s="132" t="s">
        <v>1684</v>
      </c>
      <c r="B84" s="100" t="s">
        <v>1683</v>
      </c>
      <c r="C84" s="101">
        <v>30907</v>
      </c>
      <c r="D84" s="102">
        <v>12</v>
      </c>
      <c r="E84" s="103" t="s">
        <v>1684</v>
      </c>
      <c r="F84" s="104" t="s">
        <v>1684</v>
      </c>
      <c r="G84" s="104" t="s">
        <v>1684</v>
      </c>
      <c r="H84" s="104" t="s">
        <v>1684</v>
      </c>
      <c r="I84" s="105">
        <v>2.462</v>
      </c>
      <c r="J84" s="127"/>
    </row>
    <row r="85" spans="1:10" ht="12.75">
      <c r="A85" s="132" t="s">
        <v>1684</v>
      </c>
      <c r="B85" s="100" t="s">
        <v>1683</v>
      </c>
      <c r="C85" s="101">
        <v>30907</v>
      </c>
      <c r="D85" s="102">
        <v>16</v>
      </c>
      <c r="E85" s="103" t="s">
        <v>1684</v>
      </c>
      <c r="F85" s="104" t="s">
        <v>1684</v>
      </c>
      <c r="G85" s="104" t="s">
        <v>1684</v>
      </c>
      <c r="H85" s="104" t="s">
        <v>1684</v>
      </c>
      <c r="I85" s="105">
        <v>0</v>
      </c>
      <c r="J85" s="127"/>
    </row>
    <row r="86" spans="1:10" ht="12.75">
      <c r="A86" s="132" t="s">
        <v>1684</v>
      </c>
      <c r="B86" s="107" t="s">
        <v>1685</v>
      </c>
      <c r="C86" s="108">
        <v>31222</v>
      </c>
      <c r="D86" s="109">
        <v>0</v>
      </c>
      <c r="E86" s="103" t="s">
        <v>1684</v>
      </c>
      <c r="F86" s="111">
        <v>0.29</v>
      </c>
      <c r="G86" s="106" t="s">
        <v>1684</v>
      </c>
      <c r="H86" s="106" t="s">
        <v>1684</v>
      </c>
      <c r="I86" s="112">
        <v>0.2</v>
      </c>
      <c r="J86" s="128"/>
    </row>
    <row r="87" spans="1:10" ht="12.75">
      <c r="A87" s="132" t="s">
        <v>1684</v>
      </c>
      <c r="B87" s="107" t="s">
        <v>1685</v>
      </c>
      <c r="C87" s="108">
        <v>31222</v>
      </c>
      <c r="D87" s="109">
        <v>1</v>
      </c>
      <c r="E87" s="103" t="s">
        <v>1684</v>
      </c>
      <c r="F87" s="111">
        <v>0.24</v>
      </c>
      <c r="G87" s="106" t="s">
        <v>1684</v>
      </c>
      <c r="H87" s="106" t="s">
        <v>1684</v>
      </c>
      <c r="I87" s="112">
        <v>0.33</v>
      </c>
      <c r="J87" s="128"/>
    </row>
    <row r="88" spans="1:10" ht="12.75">
      <c r="A88" s="132" t="s">
        <v>1684</v>
      </c>
      <c r="B88" s="107" t="s">
        <v>1685</v>
      </c>
      <c r="C88" s="108">
        <v>31222</v>
      </c>
      <c r="D88" s="109">
        <v>3</v>
      </c>
      <c r="E88" s="103" t="s">
        <v>1684</v>
      </c>
      <c r="F88" s="111">
        <v>0.4</v>
      </c>
      <c r="G88" s="106" t="s">
        <v>1684</v>
      </c>
      <c r="H88" s="106" t="s">
        <v>1684</v>
      </c>
      <c r="I88" s="112">
        <v>0.33</v>
      </c>
      <c r="J88" s="128"/>
    </row>
    <row r="89" spans="1:10" ht="12.75">
      <c r="A89" s="132" t="s">
        <v>1684</v>
      </c>
      <c r="B89" s="107" t="s">
        <v>1685</v>
      </c>
      <c r="C89" s="108">
        <v>31222</v>
      </c>
      <c r="D89" s="109">
        <v>5</v>
      </c>
      <c r="E89" s="103" t="s">
        <v>1684</v>
      </c>
      <c r="F89" s="111">
        <v>0.7</v>
      </c>
      <c r="G89" s="106" t="s">
        <v>1684</v>
      </c>
      <c r="H89" s="106" t="s">
        <v>1684</v>
      </c>
      <c r="I89" s="112">
        <v>0.26</v>
      </c>
      <c r="J89" s="128"/>
    </row>
    <row r="90" spans="1:10" ht="12.75">
      <c r="A90" s="132" t="s">
        <v>1684</v>
      </c>
      <c r="B90" s="107" t="s">
        <v>1685</v>
      </c>
      <c r="C90" s="108">
        <v>31222</v>
      </c>
      <c r="D90" s="109">
        <v>7</v>
      </c>
      <c r="E90" s="103" t="s">
        <v>1684</v>
      </c>
      <c r="F90" s="111">
        <v>2.73</v>
      </c>
      <c r="G90" s="106" t="s">
        <v>1684</v>
      </c>
      <c r="H90" s="106" t="s">
        <v>1684</v>
      </c>
      <c r="I90" s="112">
        <v>0.42</v>
      </c>
      <c r="J90" s="128"/>
    </row>
    <row r="91" spans="1:10" ht="12.75">
      <c r="A91" s="132" t="s">
        <v>1684</v>
      </c>
      <c r="B91" s="110" t="s">
        <v>1686</v>
      </c>
      <c r="C91" s="108">
        <v>31222</v>
      </c>
      <c r="D91" s="109">
        <v>0</v>
      </c>
      <c r="E91" s="103" t="s">
        <v>1684</v>
      </c>
      <c r="F91" s="111">
        <v>0.29</v>
      </c>
      <c r="G91" s="106" t="s">
        <v>1684</v>
      </c>
      <c r="H91" s="106" t="s">
        <v>1684</v>
      </c>
      <c r="I91" s="112">
        <v>0.197</v>
      </c>
      <c r="J91" s="128"/>
    </row>
    <row r="92" spans="1:10" ht="12.75">
      <c r="A92" s="132" t="s">
        <v>1684</v>
      </c>
      <c r="B92" s="110" t="s">
        <v>1686</v>
      </c>
      <c r="C92" s="108">
        <v>31222</v>
      </c>
      <c r="D92" s="109">
        <v>1</v>
      </c>
      <c r="E92" s="103" t="s">
        <v>1684</v>
      </c>
      <c r="F92" s="111">
        <v>0.24</v>
      </c>
      <c r="G92" s="106" t="s">
        <v>1684</v>
      </c>
      <c r="H92" s="106" t="s">
        <v>1684</v>
      </c>
      <c r="I92" s="112">
        <v>0.329</v>
      </c>
      <c r="J92" s="128"/>
    </row>
    <row r="93" spans="1:10" ht="12.75">
      <c r="A93" s="132" t="s">
        <v>1684</v>
      </c>
      <c r="B93" s="110" t="s">
        <v>1686</v>
      </c>
      <c r="C93" s="108">
        <v>31222</v>
      </c>
      <c r="D93" s="109">
        <v>3</v>
      </c>
      <c r="E93" s="103" t="s">
        <v>1684</v>
      </c>
      <c r="F93" s="111">
        <v>0.4</v>
      </c>
      <c r="G93" s="106" t="s">
        <v>1684</v>
      </c>
      <c r="H93" s="106" t="s">
        <v>1684</v>
      </c>
      <c r="I93" s="112">
        <v>0.325</v>
      </c>
      <c r="J93" s="128"/>
    </row>
    <row r="94" spans="1:10" ht="12.75">
      <c r="A94" s="132" t="s">
        <v>1684</v>
      </c>
      <c r="B94" s="110" t="s">
        <v>1686</v>
      </c>
      <c r="C94" s="108">
        <v>31222</v>
      </c>
      <c r="D94" s="109">
        <v>5</v>
      </c>
      <c r="E94" s="103" t="s">
        <v>1684</v>
      </c>
      <c r="F94" s="111">
        <v>0.7</v>
      </c>
      <c r="G94" s="106" t="s">
        <v>1684</v>
      </c>
      <c r="H94" s="106" t="s">
        <v>1684</v>
      </c>
      <c r="I94" s="112">
        <v>0.258</v>
      </c>
      <c r="J94" s="128"/>
    </row>
    <row r="95" spans="1:10" ht="12.75">
      <c r="A95" s="132" t="s">
        <v>1684</v>
      </c>
      <c r="B95" s="110" t="s">
        <v>1686</v>
      </c>
      <c r="C95" s="108">
        <v>31222</v>
      </c>
      <c r="D95" s="109">
        <v>7</v>
      </c>
      <c r="E95" s="103" t="s">
        <v>1684</v>
      </c>
      <c r="F95" s="111">
        <v>2.73</v>
      </c>
      <c r="G95" s="106" t="s">
        <v>1684</v>
      </c>
      <c r="H95" s="106" t="s">
        <v>1684</v>
      </c>
      <c r="I95" s="112">
        <v>0.42</v>
      </c>
      <c r="J95" s="128"/>
    </row>
    <row r="96" spans="1:10" ht="12.75">
      <c r="A96" s="132" t="s">
        <v>1684</v>
      </c>
      <c r="B96" s="107" t="s">
        <v>1685</v>
      </c>
      <c r="C96" s="108">
        <v>31233</v>
      </c>
      <c r="D96" s="109">
        <v>0</v>
      </c>
      <c r="E96" s="103" t="s">
        <v>1684</v>
      </c>
      <c r="F96" s="111">
        <v>1.45</v>
      </c>
      <c r="G96" s="106" t="s">
        <v>1684</v>
      </c>
      <c r="H96" s="106" t="s">
        <v>1684</v>
      </c>
      <c r="I96" s="112">
        <v>9.03</v>
      </c>
      <c r="J96" s="128"/>
    </row>
    <row r="97" spans="1:10" ht="12.75">
      <c r="A97" s="132" t="s">
        <v>1684</v>
      </c>
      <c r="B97" s="107" t="s">
        <v>1685</v>
      </c>
      <c r="C97" s="108">
        <v>31233</v>
      </c>
      <c r="D97" s="109">
        <v>1</v>
      </c>
      <c r="E97" s="103" t="s">
        <v>1684</v>
      </c>
      <c r="F97" s="111">
        <v>1.38</v>
      </c>
      <c r="G97" s="106" t="s">
        <v>1684</v>
      </c>
      <c r="H97" s="106" t="s">
        <v>1684</v>
      </c>
      <c r="I97" s="112">
        <v>4.69</v>
      </c>
      <c r="J97" s="128"/>
    </row>
    <row r="98" spans="1:10" ht="12.75">
      <c r="A98" s="132" t="s">
        <v>1684</v>
      </c>
      <c r="B98" s="107" t="s">
        <v>1685</v>
      </c>
      <c r="C98" s="108">
        <v>31233</v>
      </c>
      <c r="D98" s="109">
        <v>3</v>
      </c>
      <c r="E98" s="103" t="s">
        <v>1684</v>
      </c>
      <c r="F98" s="111">
        <v>1.66</v>
      </c>
      <c r="G98" s="106" t="s">
        <v>1684</v>
      </c>
      <c r="H98" s="106" t="s">
        <v>1684</v>
      </c>
      <c r="I98" s="112">
        <v>4.29</v>
      </c>
      <c r="J98" s="128"/>
    </row>
    <row r="99" spans="1:10" ht="12.75">
      <c r="A99" s="132" t="s">
        <v>1684</v>
      </c>
      <c r="B99" s="107" t="s">
        <v>1685</v>
      </c>
      <c r="C99" s="108">
        <v>31233</v>
      </c>
      <c r="D99" s="109">
        <v>5</v>
      </c>
      <c r="E99" s="103" t="s">
        <v>1684</v>
      </c>
      <c r="F99" s="111">
        <v>3.54</v>
      </c>
      <c r="G99" s="106" t="s">
        <v>1684</v>
      </c>
      <c r="H99" s="106" t="s">
        <v>1684</v>
      </c>
      <c r="I99" s="112">
        <v>6.26</v>
      </c>
      <c r="J99" s="128"/>
    </row>
    <row r="100" spans="1:10" ht="12.75">
      <c r="A100" s="132" t="s">
        <v>1684</v>
      </c>
      <c r="B100" s="107" t="s">
        <v>1685</v>
      </c>
      <c r="C100" s="108">
        <v>31233</v>
      </c>
      <c r="D100" s="109">
        <v>7</v>
      </c>
      <c r="E100" s="103" t="s">
        <v>1684</v>
      </c>
      <c r="F100" s="111">
        <v>3.26</v>
      </c>
      <c r="G100" s="106" t="s">
        <v>1684</v>
      </c>
      <c r="H100" s="106" t="s">
        <v>1684</v>
      </c>
      <c r="I100" s="113" t="s">
        <v>1684</v>
      </c>
      <c r="J100" s="128"/>
    </row>
    <row r="101" spans="1:10" ht="12.75">
      <c r="A101" s="132" t="s">
        <v>1684</v>
      </c>
      <c r="B101" s="110" t="s">
        <v>1686</v>
      </c>
      <c r="C101" s="108">
        <v>31233</v>
      </c>
      <c r="D101" s="109">
        <v>0</v>
      </c>
      <c r="E101" s="103" t="s">
        <v>1684</v>
      </c>
      <c r="F101" s="111">
        <v>1.17</v>
      </c>
      <c r="G101" s="106" t="s">
        <v>1684</v>
      </c>
      <c r="H101" s="106" t="s">
        <v>1684</v>
      </c>
      <c r="I101" s="112">
        <v>10.218</v>
      </c>
      <c r="J101" s="128"/>
    </row>
    <row r="102" spans="1:10" ht="12.75">
      <c r="A102" s="132" t="s">
        <v>1684</v>
      </c>
      <c r="B102" s="110" t="s">
        <v>1686</v>
      </c>
      <c r="C102" s="108">
        <v>31233</v>
      </c>
      <c r="D102" s="109">
        <v>1</v>
      </c>
      <c r="E102" s="103" t="s">
        <v>1684</v>
      </c>
      <c r="F102" s="111">
        <v>1.24</v>
      </c>
      <c r="G102" s="106" t="s">
        <v>1684</v>
      </c>
      <c r="H102" s="106" t="s">
        <v>1684</v>
      </c>
      <c r="I102" s="112">
        <v>9.705</v>
      </c>
      <c r="J102" s="128"/>
    </row>
    <row r="103" spans="1:10" ht="12.75">
      <c r="A103" s="132" t="s">
        <v>1684</v>
      </c>
      <c r="B103" s="110" t="s">
        <v>1686</v>
      </c>
      <c r="C103" s="108">
        <v>31233</v>
      </c>
      <c r="D103" s="109">
        <v>3</v>
      </c>
      <c r="E103" s="103" t="s">
        <v>1684</v>
      </c>
      <c r="F103" s="111">
        <v>1.33</v>
      </c>
      <c r="G103" s="106" t="s">
        <v>1684</v>
      </c>
      <c r="H103" s="106" t="s">
        <v>1684</v>
      </c>
      <c r="I103" s="112">
        <v>8.184</v>
      </c>
      <c r="J103" s="128"/>
    </row>
    <row r="104" spans="1:10" ht="12.75">
      <c r="A104" s="132" t="s">
        <v>1684</v>
      </c>
      <c r="B104" s="110" t="s">
        <v>1686</v>
      </c>
      <c r="C104" s="108">
        <v>31233</v>
      </c>
      <c r="D104" s="109">
        <v>5</v>
      </c>
      <c r="E104" s="103" t="s">
        <v>1684</v>
      </c>
      <c r="F104" s="111">
        <v>3.26</v>
      </c>
      <c r="G104" s="106" t="s">
        <v>1684</v>
      </c>
      <c r="H104" s="106" t="s">
        <v>1684</v>
      </c>
      <c r="I104" s="112">
        <v>8.501</v>
      </c>
      <c r="J104" s="128"/>
    </row>
    <row r="105" spans="1:10" ht="12.75">
      <c r="A105" s="132" t="s">
        <v>1684</v>
      </c>
      <c r="B105" s="110" t="s">
        <v>1686</v>
      </c>
      <c r="C105" s="108">
        <v>31233</v>
      </c>
      <c r="D105" s="109">
        <v>7</v>
      </c>
      <c r="E105" s="103" t="s">
        <v>1684</v>
      </c>
      <c r="F105" s="111">
        <v>3.29</v>
      </c>
      <c r="G105" s="106" t="s">
        <v>1684</v>
      </c>
      <c r="H105" s="106" t="s">
        <v>1684</v>
      </c>
      <c r="I105" s="112">
        <v>2.176</v>
      </c>
      <c r="J105" s="128"/>
    </row>
    <row r="106" spans="1:10" ht="12.75">
      <c r="A106" s="132" t="s">
        <v>1684</v>
      </c>
      <c r="B106" s="107" t="s">
        <v>1685</v>
      </c>
      <c r="C106" s="108">
        <v>31239</v>
      </c>
      <c r="D106" s="109">
        <v>0</v>
      </c>
      <c r="E106" s="103" t="s">
        <v>1684</v>
      </c>
      <c r="F106" s="111">
        <v>0.83</v>
      </c>
      <c r="G106" s="106" t="s">
        <v>1684</v>
      </c>
      <c r="H106" s="106" t="s">
        <v>1684</v>
      </c>
      <c r="I106" s="112">
        <v>48.42</v>
      </c>
      <c r="J106" s="128"/>
    </row>
    <row r="107" spans="1:10" ht="12.75">
      <c r="A107" s="132" t="s">
        <v>1684</v>
      </c>
      <c r="B107" s="107" t="s">
        <v>1685</v>
      </c>
      <c r="C107" s="108">
        <v>31239</v>
      </c>
      <c r="D107" s="109">
        <v>1</v>
      </c>
      <c r="E107" s="103" t="s">
        <v>1684</v>
      </c>
      <c r="F107" s="111">
        <v>0.98</v>
      </c>
      <c r="G107" s="106" t="s">
        <v>1684</v>
      </c>
      <c r="H107" s="106" t="s">
        <v>1684</v>
      </c>
      <c r="I107" s="112">
        <v>23</v>
      </c>
      <c r="J107" s="128"/>
    </row>
    <row r="108" spans="1:10" ht="12.75">
      <c r="A108" s="132" t="s">
        <v>1684</v>
      </c>
      <c r="B108" s="107" t="s">
        <v>1685</v>
      </c>
      <c r="C108" s="108">
        <v>31239</v>
      </c>
      <c r="D108" s="109">
        <v>3</v>
      </c>
      <c r="E108" s="103" t="s">
        <v>1684</v>
      </c>
      <c r="F108" s="111">
        <v>0.88</v>
      </c>
      <c r="G108" s="106" t="s">
        <v>1684</v>
      </c>
      <c r="H108" s="106" t="s">
        <v>1684</v>
      </c>
      <c r="I108" s="112">
        <v>6.6</v>
      </c>
      <c r="J108" s="128"/>
    </row>
    <row r="109" spans="1:10" ht="12.75">
      <c r="A109" s="132" t="s">
        <v>1684</v>
      </c>
      <c r="B109" s="107" t="s">
        <v>1685</v>
      </c>
      <c r="C109" s="108">
        <v>31239</v>
      </c>
      <c r="D109" s="109">
        <v>5</v>
      </c>
      <c r="E109" s="103" t="s">
        <v>1684</v>
      </c>
      <c r="F109" s="111">
        <v>1.59</v>
      </c>
      <c r="G109" s="106" t="s">
        <v>1684</v>
      </c>
      <c r="H109" s="106" t="s">
        <v>1684</v>
      </c>
      <c r="I109" s="112">
        <v>4.22</v>
      </c>
      <c r="J109" s="128"/>
    </row>
    <row r="110" spans="1:10" ht="12.75">
      <c r="A110" s="132" t="s">
        <v>1684</v>
      </c>
      <c r="B110" s="107" t="s">
        <v>1685</v>
      </c>
      <c r="C110" s="108">
        <v>31239</v>
      </c>
      <c r="D110" s="109">
        <v>7</v>
      </c>
      <c r="E110" s="103" t="s">
        <v>1684</v>
      </c>
      <c r="F110" s="111">
        <v>1.73</v>
      </c>
      <c r="G110" s="106" t="s">
        <v>1684</v>
      </c>
      <c r="H110" s="106" t="s">
        <v>1684</v>
      </c>
      <c r="I110" s="112">
        <v>3.5</v>
      </c>
      <c r="J110" s="128"/>
    </row>
    <row r="111" spans="1:10" ht="12.75">
      <c r="A111" s="132" t="s">
        <v>1684</v>
      </c>
      <c r="B111" s="110" t="s">
        <v>1686</v>
      </c>
      <c r="C111" s="108">
        <v>31239</v>
      </c>
      <c r="D111" s="109">
        <v>0</v>
      </c>
      <c r="E111" s="103" t="s">
        <v>1684</v>
      </c>
      <c r="F111" s="111">
        <v>0.46</v>
      </c>
      <c r="G111" s="106" t="s">
        <v>1684</v>
      </c>
      <c r="H111" s="106" t="s">
        <v>1684</v>
      </c>
      <c r="I111" s="112">
        <v>2.447</v>
      </c>
      <c r="J111" s="128"/>
    </row>
    <row r="112" spans="1:10" ht="12.75">
      <c r="A112" s="132" t="s">
        <v>1684</v>
      </c>
      <c r="B112" s="110" t="s">
        <v>1686</v>
      </c>
      <c r="C112" s="108">
        <v>31239</v>
      </c>
      <c r="D112" s="109">
        <v>1</v>
      </c>
      <c r="E112" s="103" t="s">
        <v>1684</v>
      </c>
      <c r="F112" s="111">
        <v>0.38</v>
      </c>
      <c r="G112" s="106" t="s">
        <v>1684</v>
      </c>
      <c r="H112" s="106" t="s">
        <v>1684</v>
      </c>
      <c r="I112" s="112">
        <v>0.866</v>
      </c>
      <c r="J112" s="128"/>
    </row>
    <row r="113" spans="1:10" ht="12.75">
      <c r="A113" s="132" t="s">
        <v>1684</v>
      </c>
      <c r="B113" s="110" t="s">
        <v>1686</v>
      </c>
      <c r="C113" s="108">
        <v>31239</v>
      </c>
      <c r="D113" s="109">
        <v>3</v>
      </c>
      <c r="E113" s="103" t="s">
        <v>1684</v>
      </c>
      <c r="F113" s="111">
        <v>0.35</v>
      </c>
      <c r="G113" s="106" t="s">
        <v>1684</v>
      </c>
      <c r="H113" s="106" t="s">
        <v>1684</v>
      </c>
      <c r="I113" s="112">
        <v>1.097</v>
      </c>
      <c r="J113" s="128"/>
    </row>
    <row r="114" spans="1:10" ht="12.75">
      <c r="A114" s="132" t="s">
        <v>1684</v>
      </c>
      <c r="B114" s="110" t="s">
        <v>1686</v>
      </c>
      <c r="C114" s="108">
        <v>31239</v>
      </c>
      <c r="D114" s="109">
        <v>5</v>
      </c>
      <c r="E114" s="103" t="s">
        <v>1684</v>
      </c>
      <c r="F114" s="111">
        <v>0.32</v>
      </c>
      <c r="G114" s="106" t="s">
        <v>1684</v>
      </c>
      <c r="H114" s="106" t="s">
        <v>1684</v>
      </c>
      <c r="I114" s="112">
        <v>0.977</v>
      </c>
      <c r="J114" s="128"/>
    </row>
    <row r="115" spans="1:10" ht="12.75">
      <c r="A115" s="132" t="s">
        <v>1684</v>
      </c>
      <c r="B115" s="110" t="s">
        <v>1686</v>
      </c>
      <c r="C115" s="108">
        <v>31239</v>
      </c>
      <c r="D115" s="109">
        <v>7</v>
      </c>
      <c r="E115" s="103" t="s">
        <v>1684</v>
      </c>
      <c r="F115" s="111">
        <v>1.32</v>
      </c>
      <c r="G115" s="106" t="s">
        <v>1684</v>
      </c>
      <c r="H115" s="106" t="s">
        <v>1684</v>
      </c>
      <c r="I115" s="113" t="s">
        <v>1684</v>
      </c>
      <c r="J115" s="128"/>
    </row>
    <row r="116" spans="1:10" ht="12.75">
      <c r="A116" s="132" t="s">
        <v>1684</v>
      </c>
      <c r="B116" s="100" t="s">
        <v>1683</v>
      </c>
      <c r="C116" s="114">
        <v>31240</v>
      </c>
      <c r="D116" s="109">
        <v>0</v>
      </c>
      <c r="E116" s="103" t="s">
        <v>1684</v>
      </c>
      <c r="F116" s="111">
        <v>1.135618</v>
      </c>
      <c r="G116" s="104" t="s">
        <v>1684</v>
      </c>
      <c r="H116" s="104" t="s">
        <v>1684</v>
      </c>
      <c r="I116" s="112">
        <v>20.247</v>
      </c>
      <c r="J116" s="127"/>
    </row>
    <row r="117" spans="1:10" ht="12.75">
      <c r="A117" s="132" t="s">
        <v>1684</v>
      </c>
      <c r="B117" s="100" t="s">
        <v>1683</v>
      </c>
      <c r="C117" s="114">
        <v>31240</v>
      </c>
      <c r="D117" s="109">
        <v>1</v>
      </c>
      <c r="E117" s="103" t="s">
        <v>1684</v>
      </c>
      <c r="F117" s="111">
        <v>1.101125</v>
      </c>
      <c r="G117" s="104" t="s">
        <v>1684</v>
      </c>
      <c r="H117" s="104" t="s">
        <v>1684</v>
      </c>
      <c r="I117" s="112">
        <v>13.5482</v>
      </c>
      <c r="J117" s="127"/>
    </row>
    <row r="118" spans="1:10" ht="12.75">
      <c r="A118" s="132" t="s">
        <v>1684</v>
      </c>
      <c r="B118" s="100" t="s">
        <v>1683</v>
      </c>
      <c r="C118" s="114">
        <v>31240</v>
      </c>
      <c r="D118" s="109">
        <v>3</v>
      </c>
      <c r="E118" s="103" t="s">
        <v>1684</v>
      </c>
      <c r="F118" s="111">
        <v>1.162151</v>
      </c>
      <c r="G118" s="104" t="s">
        <v>1684</v>
      </c>
      <c r="H118" s="104" t="s">
        <v>1684</v>
      </c>
      <c r="I118" s="112">
        <v>17.9045</v>
      </c>
      <c r="J118" s="127"/>
    </row>
    <row r="119" spans="1:10" ht="12.75">
      <c r="A119" s="132" t="s">
        <v>1684</v>
      </c>
      <c r="B119" s="100" t="s">
        <v>1683</v>
      </c>
      <c r="C119" s="114">
        <v>31240</v>
      </c>
      <c r="D119" s="109">
        <v>5</v>
      </c>
      <c r="E119" s="103" t="s">
        <v>1684</v>
      </c>
      <c r="F119" s="111">
        <v>2.653314</v>
      </c>
      <c r="G119" s="104" t="s">
        <v>1684</v>
      </c>
      <c r="H119" s="104" t="s">
        <v>1684</v>
      </c>
      <c r="I119" s="112">
        <v>11.3972</v>
      </c>
      <c r="J119" s="127"/>
    </row>
    <row r="120" spans="1:10" ht="12.75">
      <c r="A120" s="132" t="s">
        <v>1684</v>
      </c>
      <c r="B120" s="100" t="s">
        <v>1683</v>
      </c>
      <c r="C120" s="114">
        <v>31240</v>
      </c>
      <c r="D120" s="109">
        <v>8</v>
      </c>
      <c r="E120" s="103" t="s">
        <v>1684</v>
      </c>
      <c r="F120" s="111">
        <v>1.061325</v>
      </c>
      <c r="G120" s="104" t="s">
        <v>1684</v>
      </c>
      <c r="H120" s="104" t="s">
        <v>1684</v>
      </c>
      <c r="I120" s="112">
        <v>3.351</v>
      </c>
      <c r="J120" s="127"/>
    </row>
    <row r="121" spans="1:10" ht="12.75">
      <c r="A121" s="132" t="s">
        <v>1684</v>
      </c>
      <c r="B121" s="100" t="s">
        <v>1683</v>
      </c>
      <c r="C121" s="114">
        <v>31240</v>
      </c>
      <c r="D121" s="109">
        <v>12</v>
      </c>
      <c r="E121" s="103" t="s">
        <v>1684</v>
      </c>
      <c r="F121" s="111">
        <v>0.459023</v>
      </c>
      <c r="G121" s="104" t="s">
        <v>1684</v>
      </c>
      <c r="H121" s="104" t="s">
        <v>1684</v>
      </c>
      <c r="I121" s="112">
        <v>0.3407</v>
      </c>
      <c r="J121" s="127"/>
    </row>
    <row r="122" spans="1:10" ht="12.75">
      <c r="A122" s="132" t="s">
        <v>1684</v>
      </c>
      <c r="B122" s="100" t="s">
        <v>1683</v>
      </c>
      <c r="C122" s="114">
        <v>31240</v>
      </c>
      <c r="D122" s="109">
        <v>16</v>
      </c>
      <c r="E122" s="103" t="s">
        <v>1684</v>
      </c>
      <c r="F122" s="111">
        <v>0.358197</v>
      </c>
      <c r="G122" s="104" t="s">
        <v>1684</v>
      </c>
      <c r="H122" s="104" t="s">
        <v>1684</v>
      </c>
      <c r="I122" s="112">
        <v>0.7569</v>
      </c>
      <c r="J122" s="127"/>
    </row>
    <row r="123" spans="1:10" ht="12.75">
      <c r="A123" s="132" t="s">
        <v>1684</v>
      </c>
      <c r="B123" s="100" t="s">
        <v>1683</v>
      </c>
      <c r="C123" s="114">
        <v>31244</v>
      </c>
      <c r="D123" s="109">
        <v>5</v>
      </c>
      <c r="E123" s="103" t="s">
        <v>1684</v>
      </c>
      <c r="F123" s="111">
        <v>0.684555</v>
      </c>
      <c r="G123" s="104" t="s">
        <v>1684</v>
      </c>
      <c r="H123" s="104" t="s">
        <v>1684</v>
      </c>
      <c r="I123" s="112">
        <v>11.0785</v>
      </c>
      <c r="J123" s="127"/>
    </row>
    <row r="124" spans="1:10" ht="12.75">
      <c r="A124" s="132" t="s">
        <v>1684</v>
      </c>
      <c r="B124" s="100" t="s">
        <v>1683</v>
      </c>
      <c r="C124" s="114">
        <v>31244</v>
      </c>
      <c r="D124" s="109">
        <v>8</v>
      </c>
      <c r="E124" s="103" t="s">
        <v>1684</v>
      </c>
      <c r="F124" s="111">
        <v>1.087859</v>
      </c>
      <c r="G124" s="104" t="s">
        <v>1684</v>
      </c>
      <c r="H124" s="104" t="s">
        <v>1684</v>
      </c>
      <c r="I124" s="112">
        <v>9.6233</v>
      </c>
      <c r="J124" s="127"/>
    </row>
    <row r="125" spans="1:10" ht="12.75">
      <c r="A125" s="132" t="s">
        <v>1684</v>
      </c>
      <c r="B125" s="100" t="s">
        <v>1683</v>
      </c>
      <c r="C125" s="114">
        <v>31244</v>
      </c>
      <c r="D125" s="109">
        <v>12</v>
      </c>
      <c r="E125" s="103" t="s">
        <v>1684</v>
      </c>
      <c r="F125" s="111">
        <v>0.39269</v>
      </c>
      <c r="G125" s="104" t="s">
        <v>1684</v>
      </c>
      <c r="H125" s="104" t="s">
        <v>1684</v>
      </c>
      <c r="I125" s="112">
        <v>1.62615</v>
      </c>
      <c r="J125" s="127"/>
    </row>
    <row r="126" spans="1:10" ht="12.75">
      <c r="A126" s="132" t="s">
        <v>1684</v>
      </c>
      <c r="B126" s="100" t="s">
        <v>1683</v>
      </c>
      <c r="C126" s="114">
        <v>31244</v>
      </c>
      <c r="D126" s="109">
        <v>16</v>
      </c>
      <c r="E126" s="103" t="s">
        <v>1684</v>
      </c>
      <c r="F126" s="111">
        <v>0.809261</v>
      </c>
      <c r="G126" s="104" t="s">
        <v>1684</v>
      </c>
      <c r="H126" s="104" t="s">
        <v>1684</v>
      </c>
      <c r="I126" s="112">
        <v>0.25249</v>
      </c>
      <c r="J126" s="127"/>
    </row>
    <row r="127" spans="1:10" ht="12.75">
      <c r="A127" s="132" t="s">
        <v>1684</v>
      </c>
      <c r="B127" s="107" t="s">
        <v>1685</v>
      </c>
      <c r="C127" s="108">
        <v>31246</v>
      </c>
      <c r="D127" s="109">
        <v>0</v>
      </c>
      <c r="E127" s="103" t="s">
        <v>1684</v>
      </c>
      <c r="F127" s="111">
        <v>2.96</v>
      </c>
      <c r="G127" s="106" t="s">
        <v>1684</v>
      </c>
      <c r="H127" s="106" t="s">
        <v>1684</v>
      </c>
      <c r="I127" s="112">
        <v>82.32</v>
      </c>
      <c r="J127" s="128"/>
    </row>
    <row r="128" spans="1:10" ht="12.75">
      <c r="A128" s="132" t="s">
        <v>1684</v>
      </c>
      <c r="B128" s="107" t="s">
        <v>1685</v>
      </c>
      <c r="C128" s="108">
        <v>31246</v>
      </c>
      <c r="D128" s="109">
        <v>1</v>
      </c>
      <c r="E128" s="103" t="s">
        <v>1684</v>
      </c>
      <c r="F128" s="111">
        <v>2.92</v>
      </c>
      <c r="G128" s="106" t="s">
        <v>1684</v>
      </c>
      <c r="H128" s="106" t="s">
        <v>1684</v>
      </c>
      <c r="I128" s="112">
        <v>67.38</v>
      </c>
      <c r="J128" s="128"/>
    </row>
    <row r="129" spans="1:10" ht="12.75">
      <c r="A129" s="132" t="s">
        <v>1684</v>
      </c>
      <c r="B129" s="107" t="s">
        <v>1685</v>
      </c>
      <c r="C129" s="108">
        <v>31246</v>
      </c>
      <c r="D129" s="109">
        <v>3</v>
      </c>
      <c r="E129" s="103" t="s">
        <v>1684</v>
      </c>
      <c r="F129" s="111">
        <v>3.48</v>
      </c>
      <c r="G129" s="106" t="s">
        <v>1684</v>
      </c>
      <c r="H129" s="106" t="s">
        <v>1684</v>
      </c>
      <c r="I129" s="112">
        <v>44.81</v>
      </c>
      <c r="J129" s="128"/>
    </row>
    <row r="130" spans="1:10" ht="12.75">
      <c r="A130" s="132" t="s">
        <v>1684</v>
      </c>
      <c r="B130" s="107" t="s">
        <v>1685</v>
      </c>
      <c r="C130" s="108">
        <v>31246</v>
      </c>
      <c r="D130" s="109">
        <v>5</v>
      </c>
      <c r="E130" s="103" t="s">
        <v>1684</v>
      </c>
      <c r="F130" s="111">
        <v>1.9</v>
      </c>
      <c r="G130" s="106" t="s">
        <v>1684</v>
      </c>
      <c r="H130" s="106" t="s">
        <v>1684</v>
      </c>
      <c r="I130" s="112">
        <v>5.12</v>
      </c>
      <c r="J130" s="128"/>
    </row>
    <row r="131" spans="1:10" ht="12.75">
      <c r="A131" s="132" t="s">
        <v>1684</v>
      </c>
      <c r="B131" s="107" t="s">
        <v>1685</v>
      </c>
      <c r="C131" s="108">
        <v>31246</v>
      </c>
      <c r="D131" s="109">
        <v>7</v>
      </c>
      <c r="E131" s="103" t="s">
        <v>1684</v>
      </c>
      <c r="F131" s="111">
        <v>2.61</v>
      </c>
      <c r="G131" s="106" t="s">
        <v>1684</v>
      </c>
      <c r="H131" s="106" t="s">
        <v>1684</v>
      </c>
      <c r="I131" s="112">
        <v>1.31</v>
      </c>
      <c r="J131" s="128"/>
    </row>
    <row r="132" spans="1:10" ht="12.75">
      <c r="A132" s="132" t="s">
        <v>1684</v>
      </c>
      <c r="B132" s="110" t="s">
        <v>1686</v>
      </c>
      <c r="C132" s="108">
        <v>31246</v>
      </c>
      <c r="D132" s="109">
        <v>0</v>
      </c>
      <c r="E132" s="103" t="s">
        <v>1684</v>
      </c>
      <c r="F132" s="111">
        <v>0.52</v>
      </c>
      <c r="G132" s="106" t="s">
        <v>1684</v>
      </c>
      <c r="H132" s="106" t="s">
        <v>1684</v>
      </c>
      <c r="I132" s="112">
        <v>1.497</v>
      </c>
      <c r="J132" s="128"/>
    </row>
    <row r="133" spans="1:10" ht="12.75">
      <c r="A133" s="132" t="s">
        <v>1684</v>
      </c>
      <c r="B133" s="110" t="s">
        <v>1686</v>
      </c>
      <c r="C133" s="108">
        <v>31246</v>
      </c>
      <c r="D133" s="109">
        <v>1</v>
      </c>
      <c r="E133" s="103" t="s">
        <v>1684</v>
      </c>
      <c r="F133" s="111">
        <v>0.46</v>
      </c>
      <c r="G133" s="106" t="s">
        <v>1684</v>
      </c>
      <c r="H133" s="106" t="s">
        <v>1684</v>
      </c>
      <c r="I133" s="112">
        <v>5.495</v>
      </c>
      <c r="J133" s="128"/>
    </row>
    <row r="134" spans="1:10" ht="12.75">
      <c r="A134" s="132" t="s">
        <v>1684</v>
      </c>
      <c r="B134" s="110" t="s">
        <v>1686</v>
      </c>
      <c r="C134" s="108">
        <v>31246</v>
      </c>
      <c r="D134" s="109">
        <v>3</v>
      </c>
      <c r="E134" s="103" t="s">
        <v>1684</v>
      </c>
      <c r="F134" s="111">
        <v>0.53</v>
      </c>
      <c r="G134" s="106" t="s">
        <v>1684</v>
      </c>
      <c r="H134" s="106" t="s">
        <v>1684</v>
      </c>
      <c r="I134" s="112">
        <v>5.033</v>
      </c>
      <c r="J134" s="128"/>
    </row>
    <row r="135" spans="1:10" ht="12.75">
      <c r="A135" s="132" t="s">
        <v>1684</v>
      </c>
      <c r="B135" s="110" t="s">
        <v>1686</v>
      </c>
      <c r="C135" s="108">
        <v>31246</v>
      </c>
      <c r="D135" s="109">
        <v>5</v>
      </c>
      <c r="E135" s="103" t="s">
        <v>1684</v>
      </c>
      <c r="F135" s="111">
        <v>0.86</v>
      </c>
      <c r="G135" s="106" t="s">
        <v>1684</v>
      </c>
      <c r="H135" s="106" t="s">
        <v>1684</v>
      </c>
      <c r="I135" s="112">
        <v>5.894</v>
      </c>
      <c r="J135" s="128"/>
    </row>
    <row r="136" spans="1:10" ht="12.75">
      <c r="A136" s="132" t="s">
        <v>1684</v>
      </c>
      <c r="B136" s="110" t="s">
        <v>1686</v>
      </c>
      <c r="C136" s="108">
        <v>31246</v>
      </c>
      <c r="D136" s="109">
        <v>7</v>
      </c>
      <c r="E136" s="103" t="s">
        <v>1684</v>
      </c>
      <c r="F136" s="111">
        <v>1.92</v>
      </c>
      <c r="G136" s="106" t="s">
        <v>1684</v>
      </c>
      <c r="H136" s="106" t="s">
        <v>1684</v>
      </c>
      <c r="I136" s="112">
        <v>6.805</v>
      </c>
      <c r="J136" s="128"/>
    </row>
    <row r="137" spans="1:10" ht="12.75">
      <c r="A137" s="132" t="s">
        <v>1684</v>
      </c>
      <c r="B137" s="107" t="s">
        <v>1685</v>
      </c>
      <c r="C137" s="108">
        <v>31253</v>
      </c>
      <c r="D137" s="109">
        <v>0</v>
      </c>
      <c r="E137" s="103" t="s">
        <v>1684</v>
      </c>
      <c r="F137" s="111">
        <v>6.33</v>
      </c>
      <c r="G137" s="106" t="s">
        <v>1684</v>
      </c>
      <c r="H137" s="106" t="s">
        <v>1684</v>
      </c>
      <c r="I137" s="112">
        <v>68.66</v>
      </c>
      <c r="J137" s="128"/>
    </row>
    <row r="138" spans="1:10" ht="12.75">
      <c r="A138" s="132" t="s">
        <v>1684</v>
      </c>
      <c r="B138" s="107" t="s">
        <v>1685</v>
      </c>
      <c r="C138" s="108">
        <v>31253</v>
      </c>
      <c r="D138" s="109">
        <v>1</v>
      </c>
      <c r="E138" s="103" t="s">
        <v>1684</v>
      </c>
      <c r="F138" s="111">
        <v>5.02</v>
      </c>
      <c r="G138" s="106" t="s">
        <v>1684</v>
      </c>
      <c r="H138" s="106" t="s">
        <v>1684</v>
      </c>
      <c r="I138" s="112">
        <v>61.25</v>
      </c>
      <c r="J138" s="128"/>
    </row>
    <row r="139" spans="1:10" ht="12.75">
      <c r="A139" s="132" t="s">
        <v>1684</v>
      </c>
      <c r="B139" s="107" t="s">
        <v>1685</v>
      </c>
      <c r="C139" s="108">
        <v>31253</v>
      </c>
      <c r="D139" s="109">
        <v>3</v>
      </c>
      <c r="E139" s="103" t="s">
        <v>1684</v>
      </c>
      <c r="F139" s="111">
        <v>4.65</v>
      </c>
      <c r="G139" s="106" t="s">
        <v>1684</v>
      </c>
      <c r="H139" s="106" t="s">
        <v>1684</v>
      </c>
      <c r="I139" s="112">
        <v>28.12</v>
      </c>
      <c r="J139" s="128"/>
    </row>
    <row r="140" spans="1:10" ht="12.75">
      <c r="A140" s="132" t="s">
        <v>1684</v>
      </c>
      <c r="B140" s="107" t="s">
        <v>1685</v>
      </c>
      <c r="C140" s="108">
        <v>31253</v>
      </c>
      <c r="D140" s="109">
        <v>5</v>
      </c>
      <c r="E140" s="103" t="s">
        <v>1684</v>
      </c>
      <c r="F140" s="111">
        <v>4.44</v>
      </c>
      <c r="G140" s="106" t="s">
        <v>1684</v>
      </c>
      <c r="H140" s="106" t="s">
        <v>1684</v>
      </c>
      <c r="I140" s="112">
        <v>7.15</v>
      </c>
      <c r="J140" s="128"/>
    </row>
    <row r="141" spans="1:10" ht="12.75">
      <c r="A141" s="132" t="s">
        <v>1684</v>
      </c>
      <c r="B141" s="107" t="s">
        <v>1685</v>
      </c>
      <c r="C141" s="108">
        <v>31253</v>
      </c>
      <c r="D141" s="109">
        <v>7</v>
      </c>
      <c r="E141" s="103" t="s">
        <v>1684</v>
      </c>
      <c r="F141" s="111">
        <v>3.42</v>
      </c>
      <c r="G141" s="106" t="s">
        <v>1684</v>
      </c>
      <c r="H141" s="106" t="s">
        <v>1684</v>
      </c>
      <c r="I141" s="113" t="s">
        <v>1684</v>
      </c>
      <c r="J141" s="128"/>
    </row>
    <row r="142" spans="1:10" ht="12.75">
      <c r="A142" s="132" t="s">
        <v>1684</v>
      </c>
      <c r="B142" s="110" t="s">
        <v>1686</v>
      </c>
      <c r="C142" s="108">
        <v>31253</v>
      </c>
      <c r="D142" s="109">
        <v>0</v>
      </c>
      <c r="E142" s="103" t="s">
        <v>1684</v>
      </c>
      <c r="F142" s="111">
        <v>0.9</v>
      </c>
      <c r="G142" s="106" t="s">
        <v>1684</v>
      </c>
      <c r="H142" s="106" t="s">
        <v>1684</v>
      </c>
      <c r="I142" s="112">
        <v>13.758</v>
      </c>
      <c r="J142" s="128"/>
    </row>
    <row r="143" spans="1:10" ht="12.75">
      <c r="A143" s="132" t="s">
        <v>1684</v>
      </c>
      <c r="B143" s="110" t="s">
        <v>1686</v>
      </c>
      <c r="C143" s="108">
        <v>31253</v>
      </c>
      <c r="D143" s="109">
        <v>1</v>
      </c>
      <c r="E143" s="103" t="s">
        <v>1684</v>
      </c>
      <c r="F143" s="111">
        <v>0.61</v>
      </c>
      <c r="G143" s="106" t="s">
        <v>1684</v>
      </c>
      <c r="H143" s="106" t="s">
        <v>1684</v>
      </c>
      <c r="I143" s="112">
        <v>9.788</v>
      </c>
      <c r="J143" s="128"/>
    </row>
    <row r="144" spans="1:10" ht="12.75">
      <c r="A144" s="132" t="s">
        <v>1684</v>
      </c>
      <c r="B144" s="110" t="s">
        <v>1686</v>
      </c>
      <c r="C144" s="108">
        <v>31253</v>
      </c>
      <c r="D144" s="109">
        <v>3</v>
      </c>
      <c r="E144" s="103" t="s">
        <v>1684</v>
      </c>
      <c r="F144" s="111">
        <v>0.57</v>
      </c>
      <c r="G144" s="106" t="s">
        <v>1684</v>
      </c>
      <c r="H144" s="106" t="s">
        <v>1684</v>
      </c>
      <c r="I144" s="112">
        <v>3.233</v>
      </c>
      <c r="J144" s="128"/>
    </row>
    <row r="145" spans="1:10" ht="12.75">
      <c r="A145" s="132" t="s">
        <v>1684</v>
      </c>
      <c r="B145" s="110" t="s">
        <v>1686</v>
      </c>
      <c r="C145" s="108">
        <v>31253</v>
      </c>
      <c r="D145" s="109">
        <v>5</v>
      </c>
      <c r="E145" s="103" t="s">
        <v>1684</v>
      </c>
      <c r="F145" s="111">
        <v>1.36</v>
      </c>
      <c r="G145" s="106" t="s">
        <v>1684</v>
      </c>
      <c r="H145" s="106" t="s">
        <v>1684</v>
      </c>
      <c r="I145" s="112">
        <v>4.28</v>
      </c>
      <c r="J145" s="128"/>
    </row>
    <row r="146" spans="1:10" ht="12.75">
      <c r="A146" s="132" t="s">
        <v>1684</v>
      </c>
      <c r="B146" s="110" t="s">
        <v>1686</v>
      </c>
      <c r="C146" s="108">
        <v>31253</v>
      </c>
      <c r="D146" s="109">
        <v>7</v>
      </c>
      <c r="E146" s="103" t="s">
        <v>1684</v>
      </c>
      <c r="F146" s="111">
        <v>2.69</v>
      </c>
      <c r="G146" s="106" t="s">
        <v>1684</v>
      </c>
      <c r="H146" s="106" t="s">
        <v>1684</v>
      </c>
      <c r="I146" s="112">
        <v>12.053</v>
      </c>
      <c r="J146" s="128"/>
    </row>
    <row r="147" spans="1:10" ht="12.75">
      <c r="A147" s="132" t="s">
        <v>1684</v>
      </c>
      <c r="B147" s="100" t="s">
        <v>1683</v>
      </c>
      <c r="C147" s="114">
        <v>31254</v>
      </c>
      <c r="D147" s="109">
        <v>0</v>
      </c>
      <c r="E147" s="103" t="s">
        <v>1684</v>
      </c>
      <c r="F147" s="111">
        <v>1.525655</v>
      </c>
      <c r="G147" s="104" t="s">
        <v>1684</v>
      </c>
      <c r="H147" s="104" t="s">
        <v>1684</v>
      </c>
      <c r="I147" s="112">
        <v>16.3811</v>
      </c>
      <c r="J147" s="127"/>
    </row>
    <row r="148" spans="1:10" ht="12.75">
      <c r="A148" s="132" t="s">
        <v>1684</v>
      </c>
      <c r="B148" s="100" t="s">
        <v>1683</v>
      </c>
      <c r="C148" s="114">
        <v>31254</v>
      </c>
      <c r="D148" s="109">
        <v>1</v>
      </c>
      <c r="E148" s="103" t="s">
        <v>1684</v>
      </c>
      <c r="F148" s="111">
        <v>1.17188</v>
      </c>
      <c r="G148" s="104" t="s">
        <v>1684</v>
      </c>
      <c r="H148" s="104" t="s">
        <v>1684</v>
      </c>
      <c r="I148" s="112">
        <v>16.6285</v>
      </c>
      <c r="J148" s="127"/>
    </row>
    <row r="149" spans="1:10" ht="12.75">
      <c r="A149" s="132" t="s">
        <v>1684</v>
      </c>
      <c r="B149" s="100" t="s">
        <v>1683</v>
      </c>
      <c r="C149" s="114">
        <v>31254</v>
      </c>
      <c r="D149" s="109">
        <v>3</v>
      </c>
      <c r="E149" s="103" t="s">
        <v>1684</v>
      </c>
      <c r="F149" s="111">
        <v>1.503544</v>
      </c>
      <c r="G149" s="104" t="s">
        <v>1684</v>
      </c>
      <c r="H149" s="104" t="s">
        <v>1684</v>
      </c>
      <c r="I149" s="112">
        <v>11.7169</v>
      </c>
      <c r="J149" s="127"/>
    </row>
    <row r="150" spans="1:10" ht="12.75">
      <c r="A150" s="132" t="s">
        <v>1684</v>
      </c>
      <c r="B150" s="100" t="s">
        <v>1683</v>
      </c>
      <c r="C150" s="114">
        <v>31254</v>
      </c>
      <c r="D150" s="109">
        <v>5</v>
      </c>
      <c r="E150" s="103" t="s">
        <v>1684</v>
      </c>
      <c r="F150" s="111">
        <v>1.63621</v>
      </c>
      <c r="G150" s="104" t="s">
        <v>1684</v>
      </c>
      <c r="H150" s="104" t="s">
        <v>1684</v>
      </c>
      <c r="I150" s="112">
        <v>6.5432</v>
      </c>
      <c r="J150" s="127"/>
    </row>
    <row r="151" spans="1:10" ht="12.75">
      <c r="A151" s="132" t="s">
        <v>1684</v>
      </c>
      <c r="B151" s="100" t="s">
        <v>1683</v>
      </c>
      <c r="C151" s="114">
        <v>31254</v>
      </c>
      <c r="D151" s="109">
        <v>8</v>
      </c>
      <c r="E151" s="103" t="s">
        <v>1684</v>
      </c>
      <c r="F151" s="111">
        <v>1.945763</v>
      </c>
      <c r="G151" s="104" t="s">
        <v>1684</v>
      </c>
      <c r="H151" s="104" t="s">
        <v>1684</v>
      </c>
      <c r="I151" s="112">
        <v>2.3296</v>
      </c>
      <c r="J151" s="127"/>
    </row>
    <row r="152" spans="1:10" ht="12.75">
      <c r="A152" s="132" t="s">
        <v>1684</v>
      </c>
      <c r="B152" s="100" t="s">
        <v>1683</v>
      </c>
      <c r="C152" s="114">
        <v>31254</v>
      </c>
      <c r="D152" s="109">
        <v>12</v>
      </c>
      <c r="E152" s="103" t="s">
        <v>1684</v>
      </c>
      <c r="F152" s="111">
        <v>0.663328</v>
      </c>
      <c r="G152" s="104" t="s">
        <v>1684</v>
      </c>
      <c r="H152" s="104" t="s">
        <v>1684</v>
      </c>
      <c r="I152" s="112">
        <v>0.5507</v>
      </c>
      <c r="J152" s="127"/>
    </row>
    <row r="153" spans="1:10" ht="12.75">
      <c r="A153" s="132" t="s">
        <v>1684</v>
      </c>
      <c r="B153" s="100" t="s">
        <v>1683</v>
      </c>
      <c r="C153" s="114">
        <v>31254</v>
      </c>
      <c r="D153" s="109">
        <v>16</v>
      </c>
      <c r="E153" s="103" t="s">
        <v>1684</v>
      </c>
      <c r="F153" s="111">
        <v>0.663328</v>
      </c>
      <c r="G153" s="104" t="s">
        <v>1684</v>
      </c>
      <c r="H153" s="104" t="s">
        <v>1684</v>
      </c>
      <c r="I153" s="113" t="s">
        <v>1684</v>
      </c>
      <c r="J153" s="127"/>
    </row>
    <row r="154" spans="1:10" ht="12.75">
      <c r="A154" s="132" t="s">
        <v>1684</v>
      </c>
      <c r="B154" s="107" t="s">
        <v>1685</v>
      </c>
      <c r="C154" s="108">
        <v>31260</v>
      </c>
      <c r="D154" s="109">
        <v>0</v>
      </c>
      <c r="E154" s="103" t="s">
        <v>1684</v>
      </c>
      <c r="F154" s="111">
        <v>9.68</v>
      </c>
      <c r="G154" s="106" t="s">
        <v>1684</v>
      </c>
      <c r="H154" s="106" t="s">
        <v>1684</v>
      </c>
      <c r="I154" s="112">
        <v>109.34</v>
      </c>
      <c r="J154" s="128"/>
    </row>
    <row r="155" spans="1:10" ht="12.75">
      <c r="A155" s="132" t="s">
        <v>1684</v>
      </c>
      <c r="B155" s="107" t="s">
        <v>1685</v>
      </c>
      <c r="C155" s="108">
        <v>31260</v>
      </c>
      <c r="D155" s="109">
        <v>1</v>
      </c>
      <c r="E155" s="103" t="s">
        <v>1684</v>
      </c>
      <c r="F155" s="111">
        <v>9.55</v>
      </c>
      <c r="G155" s="106" t="s">
        <v>1684</v>
      </c>
      <c r="H155" s="106" t="s">
        <v>1684</v>
      </c>
      <c r="I155" s="112">
        <v>83.67</v>
      </c>
      <c r="J155" s="128"/>
    </row>
    <row r="156" spans="1:10" ht="12.75">
      <c r="A156" s="132" t="s">
        <v>1684</v>
      </c>
      <c r="B156" s="107" t="s">
        <v>1685</v>
      </c>
      <c r="C156" s="108">
        <v>31260</v>
      </c>
      <c r="D156" s="109">
        <v>3</v>
      </c>
      <c r="E156" s="103" t="s">
        <v>1684</v>
      </c>
      <c r="F156" s="111">
        <v>10.75</v>
      </c>
      <c r="G156" s="106" t="s">
        <v>1684</v>
      </c>
      <c r="H156" s="106" t="s">
        <v>1684</v>
      </c>
      <c r="I156" s="112">
        <v>52.38</v>
      </c>
      <c r="J156" s="128"/>
    </row>
    <row r="157" spans="1:10" ht="12.75">
      <c r="A157" s="132" t="s">
        <v>1684</v>
      </c>
      <c r="B157" s="107" t="s">
        <v>1685</v>
      </c>
      <c r="C157" s="108">
        <v>31260</v>
      </c>
      <c r="D157" s="109">
        <v>5</v>
      </c>
      <c r="E157" s="103" t="s">
        <v>1684</v>
      </c>
      <c r="F157" s="111">
        <v>3.49</v>
      </c>
      <c r="G157" s="106" t="s">
        <v>1684</v>
      </c>
      <c r="H157" s="106" t="s">
        <v>1684</v>
      </c>
      <c r="I157" s="112">
        <v>8.28</v>
      </c>
      <c r="J157" s="128"/>
    </row>
    <row r="158" spans="1:10" ht="12.75">
      <c r="A158" s="132" t="s">
        <v>1684</v>
      </c>
      <c r="B158" s="107" t="s">
        <v>1685</v>
      </c>
      <c r="C158" s="108">
        <v>31260</v>
      </c>
      <c r="D158" s="109">
        <v>7</v>
      </c>
      <c r="E158" s="103" t="s">
        <v>1684</v>
      </c>
      <c r="F158" s="111">
        <v>1.13</v>
      </c>
      <c r="G158" s="106" t="s">
        <v>1684</v>
      </c>
      <c r="H158" s="106" t="s">
        <v>1684</v>
      </c>
      <c r="I158" s="113" t="s">
        <v>1684</v>
      </c>
      <c r="J158" s="128"/>
    </row>
    <row r="159" spans="1:10" ht="12.75">
      <c r="A159" s="132" t="s">
        <v>1684</v>
      </c>
      <c r="B159" s="110" t="s">
        <v>1686</v>
      </c>
      <c r="C159" s="108">
        <v>31260</v>
      </c>
      <c r="D159" s="109">
        <v>0</v>
      </c>
      <c r="E159" s="103" t="s">
        <v>1684</v>
      </c>
      <c r="F159" s="111">
        <v>0.47</v>
      </c>
      <c r="G159" s="106" t="s">
        <v>1684</v>
      </c>
      <c r="H159" s="106" t="s">
        <v>1684</v>
      </c>
      <c r="I159" s="112">
        <v>7.284</v>
      </c>
      <c r="J159" s="128"/>
    </row>
    <row r="160" spans="1:10" ht="12.75">
      <c r="A160" s="132" t="s">
        <v>1684</v>
      </c>
      <c r="B160" s="110" t="s">
        <v>1686</v>
      </c>
      <c r="C160" s="108">
        <v>31260</v>
      </c>
      <c r="D160" s="109">
        <v>1</v>
      </c>
      <c r="E160" s="103" t="s">
        <v>1684</v>
      </c>
      <c r="F160" s="111">
        <v>0.91</v>
      </c>
      <c r="G160" s="106" t="s">
        <v>1684</v>
      </c>
      <c r="H160" s="106" t="s">
        <v>1684</v>
      </c>
      <c r="I160" s="112">
        <v>10.237</v>
      </c>
      <c r="J160" s="128"/>
    </row>
    <row r="161" spans="1:10" ht="12.75">
      <c r="A161" s="132" t="s">
        <v>1684</v>
      </c>
      <c r="B161" s="110" t="s">
        <v>1686</v>
      </c>
      <c r="C161" s="108">
        <v>31260</v>
      </c>
      <c r="D161" s="109">
        <v>3</v>
      </c>
      <c r="E161" s="103" t="s">
        <v>1684</v>
      </c>
      <c r="F161" s="111">
        <v>0.57</v>
      </c>
      <c r="G161" s="106" t="s">
        <v>1684</v>
      </c>
      <c r="H161" s="106" t="s">
        <v>1684</v>
      </c>
      <c r="I161" s="112">
        <v>7.963</v>
      </c>
      <c r="J161" s="128"/>
    </row>
    <row r="162" spans="1:10" ht="12.75">
      <c r="A162" s="132" t="s">
        <v>1684</v>
      </c>
      <c r="B162" s="110" t="s">
        <v>1686</v>
      </c>
      <c r="C162" s="108">
        <v>31260</v>
      </c>
      <c r="D162" s="109">
        <v>5</v>
      </c>
      <c r="E162" s="103" t="s">
        <v>1684</v>
      </c>
      <c r="F162" s="111">
        <v>1.11</v>
      </c>
      <c r="G162" s="106" t="s">
        <v>1684</v>
      </c>
      <c r="H162" s="106" t="s">
        <v>1684</v>
      </c>
      <c r="I162" s="112">
        <v>2.014</v>
      </c>
      <c r="J162" s="128"/>
    </row>
    <row r="163" spans="1:10" ht="12.75">
      <c r="A163" s="132" t="s">
        <v>1684</v>
      </c>
      <c r="B163" s="110" t="s">
        <v>1686</v>
      </c>
      <c r="C163" s="108">
        <v>31260</v>
      </c>
      <c r="D163" s="109">
        <v>7</v>
      </c>
      <c r="E163" s="103" t="s">
        <v>1684</v>
      </c>
      <c r="F163" s="111">
        <v>3.05</v>
      </c>
      <c r="G163" s="106" t="s">
        <v>1684</v>
      </c>
      <c r="H163" s="106" t="s">
        <v>1684</v>
      </c>
      <c r="I163" s="112">
        <v>2.466</v>
      </c>
      <c r="J163" s="128"/>
    </row>
    <row r="164" spans="1:10" ht="12.75">
      <c r="A164" s="132" t="s">
        <v>1684</v>
      </c>
      <c r="B164" s="100" t="s">
        <v>1683</v>
      </c>
      <c r="C164" s="114">
        <v>31261</v>
      </c>
      <c r="D164" s="109">
        <v>0</v>
      </c>
      <c r="E164" s="103" t="s">
        <v>1684</v>
      </c>
      <c r="F164" s="111">
        <v>0.40463</v>
      </c>
      <c r="G164" s="104" t="s">
        <v>1684</v>
      </c>
      <c r="H164" s="104" t="s">
        <v>1684</v>
      </c>
      <c r="I164" s="112">
        <v>16.393</v>
      </c>
      <c r="J164" s="127"/>
    </row>
    <row r="165" spans="1:10" ht="12.75">
      <c r="A165" s="132" t="s">
        <v>1684</v>
      </c>
      <c r="B165" s="100" t="s">
        <v>1683</v>
      </c>
      <c r="C165" s="114">
        <v>31261</v>
      </c>
      <c r="D165" s="109">
        <v>1</v>
      </c>
      <c r="E165" s="103" t="s">
        <v>1684</v>
      </c>
      <c r="F165" s="111">
        <v>0.829161</v>
      </c>
      <c r="G165" s="104" t="s">
        <v>1684</v>
      </c>
      <c r="H165" s="104" t="s">
        <v>1684</v>
      </c>
      <c r="I165" s="112">
        <v>11.5558</v>
      </c>
      <c r="J165" s="127"/>
    </row>
    <row r="166" spans="1:10" ht="12.75">
      <c r="A166" s="132" t="s">
        <v>1684</v>
      </c>
      <c r="B166" s="100" t="s">
        <v>1683</v>
      </c>
      <c r="C166" s="114">
        <v>31261</v>
      </c>
      <c r="D166" s="109">
        <v>3</v>
      </c>
      <c r="E166" s="103" t="s">
        <v>1684</v>
      </c>
      <c r="F166" s="111">
        <v>1.048059</v>
      </c>
      <c r="G166" s="104" t="s">
        <v>1684</v>
      </c>
      <c r="H166" s="104" t="s">
        <v>1684</v>
      </c>
      <c r="I166" s="112">
        <v>7.8846</v>
      </c>
      <c r="J166" s="127"/>
    </row>
    <row r="167" spans="1:10" ht="12.75">
      <c r="A167" s="132" t="s">
        <v>1684</v>
      </c>
      <c r="B167" s="100" t="s">
        <v>1683</v>
      </c>
      <c r="C167" s="114">
        <v>31261</v>
      </c>
      <c r="D167" s="109">
        <v>5</v>
      </c>
      <c r="E167" s="103" t="s">
        <v>1684</v>
      </c>
      <c r="F167" s="111">
        <v>0.915393</v>
      </c>
      <c r="G167" s="104" t="s">
        <v>1684</v>
      </c>
      <c r="H167" s="104" t="s">
        <v>1684</v>
      </c>
      <c r="I167" s="112">
        <v>4.1412</v>
      </c>
      <c r="J167" s="127"/>
    </row>
    <row r="168" spans="1:10" ht="12.75">
      <c r="A168" s="132" t="s">
        <v>1684</v>
      </c>
      <c r="B168" s="100" t="s">
        <v>1683</v>
      </c>
      <c r="C168" s="114">
        <v>31261</v>
      </c>
      <c r="D168" s="109">
        <v>8</v>
      </c>
      <c r="E168" s="103" t="s">
        <v>1684</v>
      </c>
      <c r="F168" s="111">
        <v>1.525655</v>
      </c>
      <c r="G168" s="104" t="s">
        <v>1684</v>
      </c>
      <c r="H168" s="104" t="s">
        <v>1684</v>
      </c>
      <c r="I168" s="112">
        <v>1.408</v>
      </c>
      <c r="J168" s="127"/>
    </row>
    <row r="169" spans="1:10" ht="12.75">
      <c r="A169" s="132" t="s">
        <v>1684</v>
      </c>
      <c r="B169" s="100" t="s">
        <v>1683</v>
      </c>
      <c r="C169" s="114">
        <v>31261</v>
      </c>
      <c r="D169" s="109">
        <v>12</v>
      </c>
      <c r="E169" s="103" t="s">
        <v>1684</v>
      </c>
      <c r="F169" s="111">
        <v>0.623529</v>
      </c>
      <c r="G169" s="104" t="s">
        <v>1684</v>
      </c>
      <c r="H169" s="104" t="s">
        <v>1684</v>
      </c>
      <c r="I169" s="113" t="s">
        <v>1684</v>
      </c>
      <c r="J169" s="127"/>
    </row>
    <row r="170" spans="1:10" ht="12.75">
      <c r="A170" s="132" t="s">
        <v>1684</v>
      </c>
      <c r="B170" s="100" t="s">
        <v>1683</v>
      </c>
      <c r="C170" s="114">
        <v>31261</v>
      </c>
      <c r="D170" s="109">
        <v>16</v>
      </c>
      <c r="E170" s="103" t="s">
        <v>1684</v>
      </c>
      <c r="F170" s="111">
        <v>0.331664</v>
      </c>
      <c r="G170" s="104" t="s">
        <v>1684</v>
      </c>
      <c r="H170" s="104" t="s">
        <v>1684</v>
      </c>
      <c r="I170" s="112">
        <v>0.4376</v>
      </c>
      <c r="J170" s="127"/>
    </row>
    <row r="171" spans="1:10" ht="12.75">
      <c r="A171" s="132" t="s">
        <v>1684</v>
      </c>
      <c r="B171" s="107" t="s">
        <v>1685</v>
      </c>
      <c r="C171" s="108">
        <v>31267</v>
      </c>
      <c r="D171" s="109">
        <v>0</v>
      </c>
      <c r="E171" s="103" t="s">
        <v>1684</v>
      </c>
      <c r="F171" s="111">
        <v>11.25</v>
      </c>
      <c r="G171" s="106" t="s">
        <v>1684</v>
      </c>
      <c r="H171" s="106" t="s">
        <v>1684</v>
      </c>
      <c r="I171" s="112">
        <v>96.76</v>
      </c>
      <c r="J171" s="128"/>
    </row>
    <row r="172" spans="1:10" ht="12.75">
      <c r="A172" s="132" t="s">
        <v>1684</v>
      </c>
      <c r="B172" s="107" t="s">
        <v>1685</v>
      </c>
      <c r="C172" s="108">
        <v>31267</v>
      </c>
      <c r="D172" s="109">
        <v>1</v>
      </c>
      <c r="E172" s="103" t="s">
        <v>1684</v>
      </c>
      <c r="F172" s="111">
        <v>11.31</v>
      </c>
      <c r="G172" s="106" t="s">
        <v>1684</v>
      </c>
      <c r="H172" s="106" t="s">
        <v>1684</v>
      </c>
      <c r="I172" s="112">
        <v>80.97</v>
      </c>
      <c r="J172" s="128"/>
    </row>
    <row r="173" spans="1:10" ht="12.75">
      <c r="A173" s="132" t="s">
        <v>1684</v>
      </c>
      <c r="B173" s="107" t="s">
        <v>1685</v>
      </c>
      <c r="C173" s="108">
        <v>31267</v>
      </c>
      <c r="D173" s="109">
        <v>3</v>
      </c>
      <c r="E173" s="103" t="s">
        <v>1684</v>
      </c>
      <c r="F173" s="111">
        <v>10.6</v>
      </c>
      <c r="G173" s="106" t="s">
        <v>1684</v>
      </c>
      <c r="H173" s="106" t="s">
        <v>1684</v>
      </c>
      <c r="I173" s="112">
        <v>17.32</v>
      </c>
      <c r="J173" s="128"/>
    </row>
    <row r="174" spans="1:10" ht="12.75">
      <c r="A174" s="132" t="s">
        <v>1684</v>
      </c>
      <c r="B174" s="107" t="s">
        <v>1685</v>
      </c>
      <c r="C174" s="108">
        <v>31267</v>
      </c>
      <c r="D174" s="109">
        <v>5</v>
      </c>
      <c r="E174" s="103" t="s">
        <v>1684</v>
      </c>
      <c r="F174" s="111">
        <v>4.98</v>
      </c>
      <c r="G174" s="106" t="s">
        <v>1684</v>
      </c>
      <c r="H174" s="106" t="s">
        <v>1684</v>
      </c>
      <c r="I174" s="112">
        <v>6.11</v>
      </c>
      <c r="J174" s="128"/>
    </row>
    <row r="175" spans="1:10" ht="12.75">
      <c r="A175" s="132" t="s">
        <v>1684</v>
      </c>
      <c r="B175" s="107" t="s">
        <v>1685</v>
      </c>
      <c r="C175" s="108">
        <v>31267</v>
      </c>
      <c r="D175" s="109">
        <v>7</v>
      </c>
      <c r="E175" s="103" t="s">
        <v>1684</v>
      </c>
      <c r="F175" s="111">
        <v>5.43</v>
      </c>
      <c r="G175" s="106" t="s">
        <v>1684</v>
      </c>
      <c r="H175" s="106" t="s">
        <v>1684</v>
      </c>
      <c r="I175" s="112">
        <v>2.79</v>
      </c>
      <c r="J175" s="128"/>
    </row>
    <row r="176" spans="1:10" ht="12.75">
      <c r="A176" s="132" t="s">
        <v>1684</v>
      </c>
      <c r="B176" s="110" t="s">
        <v>1686</v>
      </c>
      <c r="C176" s="108">
        <v>31267</v>
      </c>
      <c r="D176" s="109">
        <v>0</v>
      </c>
      <c r="E176" s="103" t="s">
        <v>1684</v>
      </c>
      <c r="F176" s="111">
        <v>0.74</v>
      </c>
      <c r="G176" s="106" t="s">
        <v>1684</v>
      </c>
      <c r="H176" s="106" t="s">
        <v>1684</v>
      </c>
      <c r="I176" s="112">
        <v>12.38</v>
      </c>
      <c r="J176" s="128"/>
    </row>
    <row r="177" spans="1:10" ht="12.75">
      <c r="A177" s="132" t="s">
        <v>1684</v>
      </c>
      <c r="B177" s="110" t="s">
        <v>1686</v>
      </c>
      <c r="C177" s="108">
        <v>31267</v>
      </c>
      <c r="D177" s="109">
        <v>1</v>
      </c>
      <c r="E177" s="103" t="s">
        <v>1684</v>
      </c>
      <c r="F177" s="111">
        <v>0.96</v>
      </c>
      <c r="G177" s="106" t="s">
        <v>1684</v>
      </c>
      <c r="H177" s="106" t="s">
        <v>1684</v>
      </c>
      <c r="I177" s="112">
        <v>9.536</v>
      </c>
      <c r="J177" s="128"/>
    </row>
    <row r="178" spans="1:10" ht="12.75">
      <c r="A178" s="132" t="s">
        <v>1684</v>
      </c>
      <c r="B178" s="110" t="s">
        <v>1686</v>
      </c>
      <c r="C178" s="108">
        <v>31267</v>
      </c>
      <c r="D178" s="109">
        <v>3</v>
      </c>
      <c r="E178" s="103" t="s">
        <v>1684</v>
      </c>
      <c r="F178" s="111">
        <v>0.82</v>
      </c>
      <c r="G178" s="106" t="s">
        <v>1684</v>
      </c>
      <c r="H178" s="106" t="s">
        <v>1684</v>
      </c>
      <c r="I178" s="112">
        <v>4.015</v>
      </c>
      <c r="J178" s="128"/>
    </row>
    <row r="179" spans="1:10" ht="12.75">
      <c r="A179" s="132" t="s">
        <v>1684</v>
      </c>
      <c r="B179" s="110" t="s">
        <v>1686</v>
      </c>
      <c r="C179" s="108">
        <v>31267</v>
      </c>
      <c r="D179" s="109">
        <v>5</v>
      </c>
      <c r="E179" s="103" t="s">
        <v>1684</v>
      </c>
      <c r="F179" s="111">
        <v>3.45</v>
      </c>
      <c r="G179" s="106" t="s">
        <v>1684</v>
      </c>
      <c r="H179" s="106" t="s">
        <v>1684</v>
      </c>
      <c r="I179" s="112">
        <v>4.488</v>
      </c>
      <c r="J179" s="128"/>
    </row>
    <row r="180" spans="1:10" ht="12.75">
      <c r="A180" s="132" t="s">
        <v>1684</v>
      </c>
      <c r="B180" s="110" t="s">
        <v>1686</v>
      </c>
      <c r="C180" s="108">
        <v>31267</v>
      </c>
      <c r="D180" s="109">
        <v>7</v>
      </c>
      <c r="E180" s="103" t="s">
        <v>1684</v>
      </c>
      <c r="F180" s="111">
        <v>4.72</v>
      </c>
      <c r="G180" s="106" t="s">
        <v>1684</v>
      </c>
      <c r="H180" s="106" t="s">
        <v>1684</v>
      </c>
      <c r="I180" s="112">
        <v>5.235</v>
      </c>
      <c r="J180" s="128"/>
    </row>
    <row r="181" spans="1:10" ht="12.75">
      <c r="A181" s="132" t="s">
        <v>1684</v>
      </c>
      <c r="B181" s="100" t="s">
        <v>1683</v>
      </c>
      <c r="C181" s="114">
        <v>31589</v>
      </c>
      <c r="D181" s="109">
        <v>0</v>
      </c>
      <c r="E181" s="103" t="s">
        <v>1684</v>
      </c>
      <c r="F181" s="111">
        <v>3.066446</v>
      </c>
      <c r="G181" s="104" t="s">
        <v>1684</v>
      </c>
      <c r="H181" s="104" t="s">
        <v>1684</v>
      </c>
      <c r="I181" s="112">
        <v>32.627</v>
      </c>
      <c r="J181" s="127"/>
    </row>
    <row r="182" spans="1:10" ht="12.75">
      <c r="A182" s="132" t="s">
        <v>1684</v>
      </c>
      <c r="B182" s="100" t="s">
        <v>1683</v>
      </c>
      <c r="C182" s="114">
        <v>31589</v>
      </c>
      <c r="D182" s="109">
        <v>1</v>
      </c>
      <c r="E182" s="103" t="s">
        <v>1684</v>
      </c>
      <c r="F182" s="111">
        <v>5.529761</v>
      </c>
      <c r="G182" s="104" t="s">
        <v>1684</v>
      </c>
      <c r="H182" s="104" t="s">
        <v>1684</v>
      </c>
      <c r="I182" s="112">
        <v>33.157</v>
      </c>
      <c r="J182" s="127"/>
    </row>
    <row r="183" spans="1:10" ht="12.75">
      <c r="A183" s="132" t="s">
        <v>1684</v>
      </c>
      <c r="B183" s="100" t="s">
        <v>1683</v>
      </c>
      <c r="C183" s="114">
        <v>31589</v>
      </c>
      <c r="D183" s="109">
        <v>3</v>
      </c>
      <c r="E183" s="103" t="s">
        <v>1684</v>
      </c>
      <c r="F183" s="111">
        <v>5.015513</v>
      </c>
      <c r="G183" s="104" t="s">
        <v>1684</v>
      </c>
      <c r="H183" s="104" t="s">
        <v>1684</v>
      </c>
      <c r="I183" s="112">
        <v>22.393</v>
      </c>
      <c r="J183" s="127"/>
    </row>
    <row r="184" spans="1:10" ht="12.75">
      <c r="A184" s="132" t="s">
        <v>1684</v>
      </c>
      <c r="B184" s="100" t="s">
        <v>1683</v>
      </c>
      <c r="C184" s="114">
        <v>31589</v>
      </c>
      <c r="D184" s="109">
        <v>5</v>
      </c>
      <c r="E184" s="103" t="s">
        <v>1684</v>
      </c>
      <c r="F184" s="111">
        <v>4.050503</v>
      </c>
      <c r="G184" s="104" t="s">
        <v>1684</v>
      </c>
      <c r="H184" s="104" t="s">
        <v>1684</v>
      </c>
      <c r="I184" s="112">
        <v>9.158</v>
      </c>
      <c r="J184" s="127"/>
    </row>
    <row r="185" spans="1:10" ht="12.75">
      <c r="A185" s="132" t="s">
        <v>1684</v>
      </c>
      <c r="B185" s="100" t="s">
        <v>1683</v>
      </c>
      <c r="C185" s="114">
        <v>31589</v>
      </c>
      <c r="D185" s="109">
        <v>8</v>
      </c>
      <c r="E185" s="103" t="s">
        <v>1684</v>
      </c>
      <c r="F185" s="111">
        <v>4.539356</v>
      </c>
      <c r="G185" s="104" t="s">
        <v>1684</v>
      </c>
      <c r="H185" s="104" t="s">
        <v>1684</v>
      </c>
      <c r="I185" s="112">
        <v>0.541</v>
      </c>
      <c r="J185" s="127"/>
    </row>
    <row r="186" spans="1:10" ht="12.75">
      <c r="A186" s="132" t="s">
        <v>1684</v>
      </c>
      <c r="B186" s="100" t="s">
        <v>1683</v>
      </c>
      <c r="C186" s="114">
        <v>31589</v>
      </c>
      <c r="D186" s="109">
        <v>12</v>
      </c>
      <c r="E186" s="103" t="s">
        <v>1684</v>
      </c>
      <c r="F186" s="111">
        <v>3.015656</v>
      </c>
      <c r="G186" s="104" t="s">
        <v>1684</v>
      </c>
      <c r="H186" s="104" t="s">
        <v>1684</v>
      </c>
      <c r="I186" s="112">
        <v>0.4959</v>
      </c>
      <c r="J186" s="127"/>
    </row>
    <row r="187" spans="1:10" ht="12.75">
      <c r="A187" s="132" t="s">
        <v>1684</v>
      </c>
      <c r="B187" s="100" t="s">
        <v>1683</v>
      </c>
      <c r="C187" s="114">
        <v>31589</v>
      </c>
      <c r="D187" s="109">
        <v>16</v>
      </c>
      <c r="E187" s="103" t="s">
        <v>1684</v>
      </c>
      <c r="F187" s="111">
        <v>2.666475</v>
      </c>
      <c r="G187" s="104" t="s">
        <v>1684</v>
      </c>
      <c r="H187" s="104" t="s">
        <v>1684</v>
      </c>
      <c r="I187" s="112">
        <v>0.3028</v>
      </c>
      <c r="J187" s="127"/>
    </row>
    <row r="188" spans="1:10" ht="12.75">
      <c r="A188" s="132" t="s">
        <v>1684</v>
      </c>
      <c r="B188" s="107" t="s">
        <v>1685</v>
      </c>
      <c r="C188" s="108">
        <v>31591</v>
      </c>
      <c r="D188" s="109">
        <v>0</v>
      </c>
      <c r="E188" s="103" t="s">
        <v>1684</v>
      </c>
      <c r="F188" s="111">
        <v>1.33</v>
      </c>
      <c r="G188" s="104" t="s">
        <v>1684</v>
      </c>
      <c r="H188" s="104" t="s">
        <v>1684</v>
      </c>
      <c r="I188" s="112">
        <v>25.57</v>
      </c>
      <c r="J188" s="128"/>
    </row>
    <row r="189" spans="1:10" ht="12.75">
      <c r="A189" s="132" t="s">
        <v>1684</v>
      </c>
      <c r="B189" s="107" t="s">
        <v>1685</v>
      </c>
      <c r="C189" s="108">
        <v>31591</v>
      </c>
      <c r="D189" s="109">
        <v>1</v>
      </c>
      <c r="E189" s="103" t="s">
        <v>1684</v>
      </c>
      <c r="F189" s="111">
        <v>1</v>
      </c>
      <c r="G189" s="104" t="s">
        <v>1684</v>
      </c>
      <c r="H189" s="104" t="s">
        <v>1684</v>
      </c>
      <c r="I189" s="112">
        <v>21.77</v>
      </c>
      <c r="J189" s="128"/>
    </row>
    <row r="190" spans="1:10" ht="12.75">
      <c r="A190" s="132" t="s">
        <v>1684</v>
      </c>
      <c r="B190" s="107" t="s">
        <v>1685</v>
      </c>
      <c r="C190" s="108">
        <v>31591</v>
      </c>
      <c r="D190" s="109">
        <v>3</v>
      </c>
      <c r="E190" s="103" t="s">
        <v>1684</v>
      </c>
      <c r="F190" s="111">
        <v>4.14</v>
      </c>
      <c r="G190" s="104" t="s">
        <v>1684</v>
      </c>
      <c r="H190" s="104" t="s">
        <v>1684</v>
      </c>
      <c r="I190" s="112">
        <v>30.2</v>
      </c>
      <c r="J190" s="128"/>
    </row>
    <row r="191" spans="1:10" ht="12.75">
      <c r="A191" s="132" t="s">
        <v>1684</v>
      </c>
      <c r="B191" s="107" t="s">
        <v>1685</v>
      </c>
      <c r="C191" s="108">
        <v>31591</v>
      </c>
      <c r="D191" s="109">
        <v>5</v>
      </c>
      <c r="E191" s="103" t="s">
        <v>1684</v>
      </c>
      <c r="F191" s="111">
        <v>5.31</v>
      </c>
      <c r="G191" s="104" t="s">
        <v>1684</v>
      </c>
      <c r="H191" s="104" t="s">
        <v>1684</v>
      </c>
      <c r="I191" s="112">
        <v>29.23</v>
      </c>
      <c r="J191" s="128"/>
    </row>
    <row r="192" spans="1:10" ht="12.75">
      <c r="A192" s="132" t="s">
        <v>1684</v>
      </c>
      <c r="B192" s="107" t="s">
        <v>1685</v>
      </c>
      <c r="C192" s="108">
        <v>31591</v>
      </c>
      <c r="D192" s="109">
        <v>8</v>
      </c>
      <c r="E192" s="103" t="s">
        <v>1684</v>
      </c>
      <c r="F192" s="111">
        <v>7.01</v>
      </c>
      <c r="G192" s="104" t="s">
        <v>1684</v>
      </c>
      <c r="H192" s="104" t="s">
        <v>1684</v>
      </c>
      <c r="I192" s="112">
        <v>30.18</v>
      </c>
      <c r="J192" s="128"/>
    </row>
    <row r="193" spans="1:10" ht="12.75">
      <c r="A193" s="132" t="s">
        <v>1684</v>
      </c>
      <c r="B193" s="110" t="s">
        <v>1686</v>
      </c>
      <c r="C193" s="108">
        <v>31591</v>
      </c>
      <c r="D193" s="109">
        <v>0</v>
      </c>
      <c r="E193" s="103" t="s">
        <v>1684</v>
      </c>
      <c r="F193" s="111">
        <v>0.51</v>
      </c>
      <c r="G193" s="104" t="s">
        <v>1684</v>
      </c>
      <c r="H193" s="104" t="s">
        <v>1684</v>
      </c>
      <c r="I193" s="112">
        <v>25.785</v>
      </c>
      <c r="J193" s="128"/>
    </row>
    <row r="194" spans="1:10" ht="12.75">
      <c r="A194" s="132" t="s">
        <v>1684</v>
      </c>
      <c r="B194" s="110" t="s">
        <v>1686</v>
      </c>
      <c r="C194" s="108">
        <v>31591</v>
      </c>
      <c r="D194" s="109">
        <v>1</v>
      </c>
      <c r="E194" s="103" t="s">
        <v>1684</v>
      </c>
      <c r="F194" s="111">
        <v>1.18</v>
      </c>
      <c r="G194" s="104" t="s">
        <v>1684</v>
      </c>
      <c r="H194" s="104" t="s">
        <v>1684</v>
      </c>
      <c r="I194" s="112">
        <v>17.243</v>
      </c>
      <c r="J194" s="128"/>
    </row>
    <row r="195" spans="1:10" ht="12.75">
      <c r="A195" s="132" t="s">
        <v>1684</v>
      </c>
      <c r="B195" s="110" t="s">
        <v>1686</v>
      </c>
      <c r="C195" s="108">
        <v>31591</v>
      </c>
      <c r="D195" s="109">
        <v>3</v>
      </c>
      <c r="E195" s="103" t="s">
        <v>1684</v>
      </c>
      <c r="F195" s="111">
        <v>5.31</v>
      </c>
      <c r="G195" s="104" t="s">
        <v>1684</v>
      </c>
      <c r="H195" s="104" t="s">
        <v>1684</v>
      </c>
      <c r="I195" s="112">
        <v>30.56</v>
      </c>
      <c r="J195" s="128"/>
    </row>
    <row r="196" spans="1:10" ht="12.75">
      <c r="A196" s="132" t="s">
        <v>1684</v>
      </c>
      <c r="B196" s="110" t="s">
        <v>1686</v>
      </c>
      <c r="C196" s="108">
        <v>31591</v>
      </c>
      <c r="D196" s="109">
        <v>5</v>
      </c>
      <c r="E196" s="103" t="s">
        <v>1684</v>
      </c>
      <c r="F196" s="111">
        <v>6.08</v>
      </c>
      <c r="G196" s="104" t="s">
        <v>1684</v>
      </c>
      <c r="H196" s="104" t="s">
        <v>1684</v>
      </c>
      <c r="I196" s="112">
        <v>20.001</v>
      </c>
      <c r="J196" s="128"/>
    </row>
    <row r="197" spans="1:10" ht="12.75">
      <c r="A197" s="132" t="s">
        <v>1684</v>
      </c>
      <c r="B197" s="110" t="s">
        <v>1686</v>
      </c>
      <c r="C197" s="108">
        <v>31591</v>
      </c>
      <c r="D197" s="109">
        <v>6</v>
      </c>
      <c r="E197" s="103" t="s">
        <v>1684</v>
      </c>
      <c r="F197" s="111">
        <v>5.54</v>
      </c>
      <c r="G197" s="104" t="s">
        <v>1684</v>
      </c>
      <c r="H197" s="104" t="s">
        <v>1684</v>
      </c>
      <c r="I197" s="112">
        <v>10.95</v>
      </c>
      <c r="J197" s="128"/>
    </row>
    <row r="198" spans="1:10" ht="12.75">
      <c r="A198" s="132" t="s">
        <v>1684</v>
      </c>
      <c r="B198" s="100" t="s">
        <v>1683</v>
      </c>
      <c r="C198" s="114">
        <v>31595</v>
      </c>
      <c r="D198" s="109">
        <v>0</v>
      </c>
      <c r="E198" s="103" t="s">
        <v>1684</v>
      </c>
      <c r="F198" s="111">
        <v>4.036732</v>
      </c>
      <c r="G198" s="104" t="s">
        <v>1684</v>
      </c>
      <c r="H198" s="104" t="s">
        <v>1684</v>
      </c>
      <c r="I198" s="112">
        <v>7.253</v>
      </c>
      <c r="J198" s="127"/>
    </row>
    <row r="199" spans="1:10" ht="12.75">
      <c r="A199" s="132" t="s">
        <v>1684</v>
      </c>
      <c r="B199" s="100" t="s">
        <v>1683</v>
      </c>
      <c r="C199" s="114">
        <v>31595</v>
      </c>
      <c r="D199" s="109">
        <v>1</v>
      </c>
      <c r="E199" s="103" t="s">
        <v>1684</v>
      </c>
      <c r="F199" s="111">
        <v>3.771694</v>
      </c>
      <c r="G199" s="104" t="s">
        <v>1684</v>
      </c>
      <c r="H199" s="104" t="s">
        <v>1684</v>
      </c>
      <c r="I199" s="112">
        <v>65.062</v>
      </c>
      <c r="J199" s="127"/>
    </row>
    <row r="200" spans="1:10" ht="12.75">
      <c r="A200" s="132" t="s">
        <v>1684</v>
      </c>
      <c r="B200" s="100" t="s">
        <v>1683</v>
      </c>
      <c r="C200" s="114">
        <v>31595</v>
      </c>
      <c r="D200" s="109">
        <v>3</v>
      </c>
      <c r="E200" s="103" t="s">
        <v>1684</v>
      </c>
      <c r="F200" s="111">
        <v>4.920192</v>
      </c>
      <c r="G200" s="104" t="s">
        <v>1684</v>
      </c>
      <c r="H200" s="104" t="s">
        <v>1684</v>
      </c>
      <c r="I200" s="112">
        <v>40.788</v>
      </c>
      <c r="J200" s="127"/>
    </row>
    <row r="201" spans="1:10" ht="12.75">
      <c r="A201" s="132" t="s">
        <v>1684</v>
      </c>
      <c r="B201" s="100" t="s">
        <v>1683</v>
      </c>
      <c r="C201" s="114">
        <v>31595</v>
      </c>
      <c r="D201" s="109">
        <v>5</v>
      </c>
      <c r="E201" s="103" t="s">
        <v>1684</v>
      </c>
      <c r="F201" s="111">
        <v>5.810448</v>
      </c>
      <c r="G201" s="104" t="s">
        <v>1684</v>
      </c>
      <c r="H201" s="104" t="s">
        <v>1684</v>
      </c>
      <c r="I201" s="112">
        <v>14.775</v>
      </c>
      <c r="J201" s="127"/>
    </row>
    <row r="202" spans="1:10" ht="12.75">
      <c r="A202" s="132" t="s">
        <v>1684</v>
      </c>
      <c r="B202" s="100" t="s">
        <v>1683</v>
      </c>
      <c r="C202" s="114">
        <v>31595</v>
      </c>
      <c r="D202" s="109">
        <v>8</v>
      </c>
      <c r="E202" s="103" t="s">
        <v>1684</v>
      </c>
      <c r="F202" s="111">
        <v>2.215445</v>
      </c>
      <c r="G202" s="104" t="s">
        <v>1684</v>
      </c>
      <c r="H202" s="104" t="s">
        <v>1684</v>
      </c>
      <c r="I202" s="112">
        <v>2.356</v>
      </c>
      <c r="J202" s="127"/>
    </row>
    <row r="203" spans="1:10" ht="12.75">
      <c r="A203" s="132" t="s">
        <v>1684</v>
      </c>
      <c r="B203" s="100" t="s">
        <v>1683</v>
      </c>
      <c r="C203" s="114">
        <v>31595</v>
      </c>
      <c r="D203" s="109">
        <v>12</v>
      </c>
      <c r="E203" s="103" t="s">
        <v>1684</v>
      </c>
      <c r="F203" s="111">
        <v>2.528054</v>
      </c>
      <c r="G203" s="104" t="s">
        <v>1684</v>
      </c>
      <c r="H203" s="104" t="s">
        <v>1684</v>
      </c>
      <c r="I203" s="112">
        <v>1.0274</v>
      </c>
      <c r="J203" s="127"/>
    </row>
    <row r="204" spans="1:10" ht="12.75">
      <c r="A204" s="132" t="s">
        <v>1684</v>
      </c>
      <c r="B204" s="100" t="s">
        <v>1683</v>
      </c>
      <c r="C204" s="114">
        <v>31595</v>
      </c>
      <c r="D204" s="109">
        <v>16</v>
      </c>
      <c r="E204" s="103" t="s">
        <v>1684</v>
      </c>
      <c r="F204" s="111">
        <v>1.393148</v>
      </c>
      <c r="G204" s="104" t="s">
        <v>1684</v>
      </c>
      <c r="H204" s="104" t="s">
        <v>1684</v>
      </c>
      <c r="I204" s="112">
        <v>0.5033</v>
      </c>
      <c r="J204" s="127"/>
    </row>
    <row r="205" spans="1:10" ht="12.75">
      <c r="A205" s="132" t="s">
        <v>1684</v>
      </c>
      <c r="B205" s="107" t="s">
        <v>1685</v>
      </c>
      <c r="C205" s="108">
        <v>31597</v>
      </c>
      <c r="D205" s="109">
        <v>0</v>
      </c>
      <c r="E205" s="103" t="s">
        <v>1684</v>
      </c>
      <c r="F205" s="111">
        <v>8.06</v>
      </c>
      <c r="G205" s="104" t="s">
        <v>1684</v>
      </c>
      <c r="H205" s="104" t="s">
        <v>1684</v>
      </c>
      <c r="I205" s="112">
        <v>26.29</v>
      </c>
      <c r="J205" s="128"/>
    </row>
    <row r="206" spans="1:10" ht="12.75">
      <c r="A206" s="132" t="s">
        <v>1684</v>
      </c>
      <c r="B206" s="107" t="s">
        <v>1685</v>
      </c>
      <c r="C206" s="108">
        <v>31597</v>
      </c>
      <c r="D206" s="109">
        <v>1</v>
      </c>
      <c r="E206" s="103" t="s">
        <v>1684</v>
      </c>
      <c r="F206" s="111">
        <v>5.78</v>
      </c>
      <c r="G206" s="104" t="s">
        <v>1684</v>
      </c>
      <c r="H206" s="104" t="s">
        <v>1684</v>
      </c>
      <c r="I206" s="112">
        <v>25.69</v>
      </c>
      <c r="J206" s="128"/>
    </row>
    <row r="207" spans="1:10" ht="12.75">
      <c r="A207" s="132" t="s">
        <v>1684</v>
      </c>
      <c r="B207" s="107" t="s">
        <v>1685</v>
      </c>
      <c r="C207" s="108">
        <v>31597</v>
      </c>
      <c r="D207" s="109">
        <v>3</v>
      </c>
      <c r="E207" s="103" t="s">
        <v>1684</v>
      </c>
      <c r="F207" s="111">
        <v>5.06</v>
      </c>
      <c r="G207" s="104" t="s">
        <v>1684</v>
      </c>
      <c r="H207" s="104" t="s">
        <v>1684</v>
      </c>
      <c r="I207" s="112">
        <v>28.3</v>
      </c>
      <c r="J207" s="128"/>
    </row>
    <row r="208" spans="1:10" ht="12.75">
      <c r="A208" s="132" t="s">
        <v>1684</v>
      </c>
      <c r="B208" s="107" t="s">
        <v>1685</v>
      </c>
      <c r="C208" s="108">
        <v>31597</v>
      </c>
      <c r="D208" s="109">
        <v>5</v>
      </c>
      <c r="E208" s="103" t="s">
        <v>1684</v>
      </c>
      <c r="F208" s="111">
        <v>1.12</v>
      </c>
      <c r="G208" s="104" t="s">
        <v>1684</v>
      </c>
      <c r="H208" s="104" t="s">
        <v>1684</v>
      </c>
      <c r="I208" s="112">
        <v>9.14</v>
      </c>
      <c r="J208" s="128"/>
    </row>
    <row r="209" spans="1:10" ht="12.75">
      <c r="A209" s="132" t="s">
        <v>1684</v>
      </c>
      <c r="B209" s="107" t="s">
        <v>1685</v>
      </c>
      <c r="C209" s="108">
        <v>31597</v>
      </c>
      <c r="D209" s="109">
        <v>8</v>
      </c>
      <c r="E209" s="103" t="s">
        <v>1684</v>
      </c>
      <c r="F209" s="111">
        <v>0.9</v>
      </c>
      <c r="G209" s="104" t="s">
        <v>1684</v>
      </c>
      <c r="H209" s="104" t="s">
        <v>1684</v>
      </c>
      <c r="I209" s="112">
        <v>4.52</v>
      </c>
      <c r="J209" s="128"/>
    </row>
    <row r="210" spans="1:10" ht="12.75">
      <c r="A210" s="132" t="s">
        <v>1684</v>
      </c>
      <c r="B210" s="110" t="s">
        <v>1686</v>
      </c>
      <c r="C210" s="108">
        <v>31597</v>
      </c>
      <c r="D210" s="109">
        <v>0</v>
      </c>
      <c r="E210" s="103" t="s">
        <v>1684</v>
      </c>
      <c r="F210" s="111">
        <v>1.35</v>
      </c>
      <c r="G210" s="104" t="s">
        <v>1684</v>
      </c>
      <c r="H210" s="104" t="s">
        <v>1684</v>
      </c>
      <c r="I210" s="112">
        <v>6.004</v>
      </c>
      <c r="J210" s="128"/>
    </row>
    <row r="211" spans="1:10" ht="12.75">
      <c r="A211" s="132" t="s">
        <v>1684</v>
      </c>
      <c r="B211" s="110" t="s">
        <v>1686</v>
      </c>
      <c r="C211" s="108">
        <v>31597</v>
      </c>
      <c r="D211" s="109">
        <v>1</v>
      </c>
      <c r="E211" s="103" t="s">
        <v>1684</v>
      </c>
      <c r="F211" s="111">
        <v>1.33</v>
      </c>
      <c r="G211" s="104" t="s">
        <v>1684</v>
      </c>
      <c r="H211" s="104" t="s">
        <v>1684</v>
      </c>
      <c r="I211" s="112">
        <v>8.994</v>
      </c>
      <c r="J211" s="128"/>
    </row>
    <row r="212" spans="1:10" ht="12.75">
      <c r="A212" s="132" t="s">
        <v>1684</v>
      </c>
      <c r="B212" s="110" t="s">
        <v>1686</v>
      </c>
      <c r="C212" s="108">
        <v>31597</v>
      </c>
      <c r="D212" s="109">
        <v>3</v>
      </c>
      <c r="E212" s="103" t="s">
        <v>1684</v>
      </c>
      <c r="F212" s="111">
        <v>5.23</v>
      </c>
      <c r="G212" s="104" t="s">
        <v>1684</v>
      </c>
      <c r="H212" s="104" t="s">
        <v>1684</v>
      </c>
      <c r="I212" s="112">
        <v>17.671</v>
      </c>
      <c r="J212" s="128"/>
    </row>
    <row r="213" spans="1:10" ht="12.75">
      <c r="A213" s="132" t="s">
        <v>1684</v>
      </c>
      <c r="B213" s="110" t="s">
        <v>1686</v>
      </c>
      <c r="C213" s="108">
        <v>31597</v>
      </c>
      <c r="D213" s="109">
        <v>5</v>
      </c>
      <c r="E213" s="103" t="s">
        <v>1684</v>
      </c>
      <c r="F213" s="111">
        <v>6.69</v>
      </c>
      <c r="G213" s="104" t="s">
        <v>1684</v>
      </c>
      <c r="H213" s="104" t="s">
        <v>1684</v>
      </c>
      <c r="I213" s="112">
        <v>23.635</v>
      </c>
      <c r="J213" s="128"/>
    </row>
    <row r="214" spans="1:10" ht="12.75">
      <c r="A214" s="132" t="s">
        <v>1684</v>
      </c>
      <c r="B214" s="110" t="s">
        <v>1686</v>
      </c>
      <c r="C214" s="108">
        <v>31597</v>
      </c>
      <c r="D214" s="109">
        <v>6</v>
      </c>
      <c r="E214" s="103" t="s">
        <v>1684</v>
      </c>
      <c r="F214" s="111">
        <v>8.68</v>
      </c>
      <c r="G214" s="104" t="s">
        <v>1684</v>
      </c>
      <c r="H214" s="104" t="s">
        <v>1684</v>
      </c>
      <c r="I214" s="112">
        <v>15.737</v>
      </c>
      <c r="J214" s="128"/>
    </row>
    <row r="215" spans="1:10" ht="12.75">
      <c r="A215" s="132" t="s">
        <v>1684</v>
      </c>
      <c r="B215" s="107" t="s">
        <v>1685</v>
      </c>
      <c r="C215" s="108">
        <v>31603</v>
      </c>
      <c r="D215" s="109">
        <v>0</v>
      </c>
      <c r="E215" s="103" t="s">
        <v>1684</v>
      </c>
      <c r="F215" s="111">
        <v>4.14</v>
      </c>
      <c r="G215" s="104" t="s">
        <v>1684</v>
      </c>
      <c r="H215" s="104" t="s">
        <v>1684</v>
      </c>
      <c r="I215" s="112">
        <v>43.78</v>
      </c>
      <c r="J215" s="128"/>
    </row>
    <row r="216" spans="1:10" ht="12.75">
      <c r="A216" s="132" t="s">
        <v>1684</v>
      </c>
      <c r="B216" s="107" t="s">
        <v>1685</v>
      </c>
      <c r="C216" s="108">
        <v>31603</v>
      </c>
      <c r="D216" s="109">
        <v>1</v>
      </c>
      <c r="E216" s="103" t="s">
        <v>1684</v>
      </c>
      <c r="F216" s="111">
        <v>1.93</v>
      </c>
      <c r="G216" s="104" t="s">
        <v>1684</v>
      </c>
      <c r="H216" s="104" t="s">
        <v>1684</v>
      </c>
      <c r="I216" s="112">
        <v>28.83</v>
      </c>
      <c r="J216" s="128"/>
    </row>
    <row r="217" spans="1:10" ht="12.75">
      <c r="A217" s="132" t="s">
        <v>1684</v>
      </c>
      <c r="B217" s="107" t="s">
        <v>1685</v>
      </c>
      <c r="C217" s="108">
        <v>31603</v>
      </c>
      <c r="D217" s="109">
        <v>3</v>
      </c>
      <c r="E217" s="103" t="s">
        <v>1684</v>
      </c>
      <c r="F217" s="111">
        <v>3.26</v>
      </c>
      <c r="G217" s="104" t="s">
        <v>1684</v>
      </c>
      <c r="H217" s="104" t="s">
        <v>1684</v>
      </c>
      <c r="I217" s="112">
        <v>21.21</v>
      </c>
      <c r="J217" s="128"/>
    </row>
    <row r="218" spans="1:10" ht="12.75">
      <c r="A218" s="132" t="s">
        <v>1684</v>
      </c>
      <c r="B218" s="107" t="s">
        <v>1685</v>
      </c>
      <c r="C218" s="108">
        <v>31603</v>
      </c>
      <c r="D218" s="109">
        <v>5</v>
      </c>
      <c r="E218" s="103" t="s">
        <v>1684</v>
      </c>
      <c r="F218" s="111">
        <v>2.86</v>
      </c>
      <c r="G218" s="104" t="s">
        <v>1684</v>
      </c>
      <c r="H218" s="104" t="s">
        <v>1684</v>
      </c>
      <c r="I218" s="112">
        <v>10.21</v>
      </c>
      <c r="J218" s="128"/>
    </row>
    <row r="219" spans="1:10" ht="12.75">
      <c r="A219" s="132" t="s">
        <v>1684</v>
      </c>
      <c r="B219" s="107" t="s">
        <v>1685</v>
      </c>
      <c r="C219" s="108">
        <v>31603</v>
      </c>
      <c r="D219" s="109">
        <v>8</v>
      </c>
      <c r="E219" s="103" t="s">
        <v>1684</v>
      </c>
      <c r="F219" s="111">
        <v>2.41</v>
      </c>
      <c r="G219" s="104" t="s">
        <v>1684</v>
      </c>
      <c r="H219" s="104" t="s">
        <v>1684</v>
      </c>
      <c r="I219" s="112">
        <v>12.61</v>
      </c>
      <c r="J219" s="128"/>
    </row>
    <row r="220" spans="1:10" ht="12.75">
      <c r="A220" s="132" t="s">
        <v>1684</v>
      </c>
      <c r="B220" s="110" t="s">
        <v>1686</v>
      </c>
      <c r="C220" s="108">
        <v>31603</v>
      </c>
      <c r="D220" s="109">
        <v>0</v>
      </c>
      <c r="E220" s="103" t="s">
        <v>1684</v>
      </c>
      <c r="F220" s="111">
        <v>1.11</v>
      </c>
      <c r="G220" s="104" t="s">
        <v>1684</v>
      </c>
      <c r="H220" s="104" t="s">
        <v>1684</v>
      </c>
      <c r="I220" s="112">
        <v>19.081</v>
      </c>
      <c r="J220" s="128"/>
    </row>
    <row r="221" spans="1:10" ht="12.75">
      <c r="A221" s="132" t="s">
        <v>1684</v>
      </c>
      <c r="B221" s="110" t="s">
        <v>1686</v>
      </c>
      <c r="C221" s="108">
        <v>31603</v>
      </c>
      <c r="D221" s="109">
        <v>1</v>
      </c>
      <c r="E221" s="103" t="s">
        <v>1684</v>
      </c>
      <c r="F221" s="111">
        <v>1.24</v>
      </c>
      <c r="G221" s="104" t="s">
        <v>1684</v>
      </c>
      <c r="H221" s="104" t="s">
        <v>1684</v>
      </c>
      <c r="I221" s="112">
        <v>12.415</v>
      </c>
      <c r="J221" s="128"/>
    </row>
    <row r="222" spans="1:10" ht="12.75">
      <c r="A222" s="132" t="s">
        <v>1684</v>
      </c>
      <c r="B222" s="110" t="s">
        <v>1686</v>
      </c>
      <c r="C222" s="108">
        <v>31603</v>
      </c>
      <c r="D222" s="109">
        <v>3</v>
      </c>
      <c r="E222" s="103" t="s">
        <v>1684</v>
      </c>
      <c r="F222" s="111">
        <v>2.84</v>
      </c>
      <c r="G222" s="104" t="s">
        <v>1684</v>
      </c>
      <c r="H222" s="104" t="s">
        <v>1684</v>
      </c>
      <c r="I222" s="112">
        <v>18.427</v>
      </c>
      <c r="J222" s="128"/>
    </row>
    <row r="223" spans="1:10" ht="12.75">
      <c r="A223" s="132" t="s">
        <v>1684</v>
      </c>
      <c r="B223" s="110" t="s">
        <v>1686</v>
      </c>
      <c r="C223" s="108">
        <v>31603</v>
      </c>
      <c r="D223" s="109">
        <v>5</v>
      </c>
      <c r="E223" s="103" t="s">
        <v>1684</v>
      </c>
      <c r="F223" s="111">
        <v>2.37</v>
      </c>
      <c r="G223" s="104" t="s">
        <v>1684</v>
      </c>
      <c r="H223" s="104" t="s">
        <v>1684</v>
      </c>
      <c r="I223" s="112">
        <v>12.364</v>
      </c>
      <c r="J223" s="128"/>
    </row>
    <row r="224" spans="1:10" ht="12.75">
      <c r="A224" s="132" t="s">
        <v>1684</v>
      </c>
      <c r="B224" s="110" t="s">
        <v>1686</v>
      </c>
      <c r="C224" s="108">
        <v>31603</v>
      </c>
      <c r="D224" s="109">
        <v>6</v>
      </c>
      <c r="E224" s="103" t="s">
        <v>1684</v>
      </c>
      <c r="F224" s="111">
        <v>3.26</v>
      </c>
      <c r="G224" s="104" t="s">
        <v>1684</v>
      </c>
      <c r="H224" s="104" t="s">
        <v>1684</v>
      </c>
      <c r="I224" s="112">
        <v>7.171</v>
      </c>
      <c r="J224" s="128"/>
    </row>
    <row r="225" spans="1:10" ht="12.75">
      <c r="A225" s="132" t="s">
        <v>1684</v>
      </c>
      <c r="B225" s="100" t="s">
        <v>1683</v>
      </c>
      <c r="C225" s="114">
        <v>31603</v>
      </c>
      <c r="D225" s="109">
        <v>0</v>
      </c>
      <c r="E225" s="103" t="s">
        <v>1684</v>
      </c>
      <c r="F225" s="111">
        <v>2.227101</v>
      </c>
      <c r="G225" s="104" t="s">
        <v>1684</v>
      </c>
      <c r="H225" s="104" t="s">
        <v>1684</v>
      </c>
      <c r="I225" s="112">
        <v>35.14</v>
      </c>
      <c r="J225" s="127"/>
    </row>
    <row r="226" spans="1:10" ht="12.75">
      <c r="A226" s="132" t="s">
        <v>1684</v>
      </c>
      <c r="B226" s="100" t="s">
        <v>1683</v>
      </c>
      <c r="C226" s="114">
        <v>31603</v>
      </c>
      <c r="D226" s="109">
        <v>1</v>
      </c>
      <c r="E226" s="103" t="s">
        <v>1684</v>
      </c>
      <c r="F226" s="111">
        <v>2.686227</v>
      </c>
      <c r="G226" s="104" t="s">
        <v>1684</v>
      </c>
      <c r="H226" s="104" t="s">
        <v>1684</v>
      </c>
      <c r="I226" s="112">
        <v>32.64</v>
      </c>
      <c r="J226" s="127"/>
    </row>
    <row r="227" spans="1:10" ht="12.75">
      <c r="A227" s="132" t="s">
        <v>1684</v>
      </c>
      <c r="B227" s="100" t="s">
        <v>1683</v>
      </c>
      <c r="C227" s="114">
        <v>31603</v>
      </c>
      <c r="D227" s="109">
        <v>3</v>
      </c>
      <c r="E227" s="103" t="s">
        <v>1684</v>
      </c>
      <c r="F227" s="111">
        <v>2.357301</v>
      </c>
      <c r="G227" s="104" t="s">
        <v>1684</v>
      </c>
      <c r="H227" s="104" t="s">
        <v>1684</v>
      </c>
      <c r="I227" s="112">
        <v>13.68</v>
      </c>
      <c r="J227" s="127"/>
    </row>
    <row r="228" spans="1:10" ht="12.75">
      <c r="A228" s="132" t="s">
        <v>1684</v>
      </c>
      <c r="B228" s="100" t="s">
        <v>1683</v>
      </c>
      <c r="C228" s="114">
        <v>31603</v>
      </c>
      <c r="D228" s="109">
        <v>5</v>
      </c>
      <c r="E228" s="103" t="s">
        <v>1684</v>
      </c>
      <c r="F228" s="111">
        <v>5.290222</v>
      </c>
      <c r="G228" s="104" t="s">
        <v>1684</v>
      </c>
      <c r="H228" s="104" t="s">
        <v>1684</v>
      </c>
      <c r="I228" s="112">
        <v>10.14</v>
      </c>
      <c r="J228" s="127"/>
    </row>
    <row r="229" spans="1:10" ht="12.75">
      <c r="A229" s="132" t="s">
        <v>1684</v>
      </c>
      <c r="B229" s="100" t="s">
        <v>1683</v>
      </c>
      <c r="C229" s="114">
        <v>31603</v>
      </c>
      <c r="D229" s="109">
        <v>8</v>
      </c>
      <c r="E229" s="103" t="s">
        <v>1684</v>
      </c>
      <c r="F229" s="111">
        <v>2.138017</v>
      </c>
      <c r="G229" s="104" t="s">
        <v>1684</v>
      </c>
      <c r="H229" s="104" t="s">
        <v>1684</v>
      </c>
      <c r="I229" s="112">
        <v>2.977</v>
      </c>
      <c r="J229" s="127"/>
    </row>
    <row r="230" spans="1:10" ht="12.75">
      <c r="A230" s="132" t="s">
        <v>1684</v>
      </c>
      <c r="B230" s="100" t="s">
        <v>1683</v>
      </c>
      <c r="C230" s="114">
        <v>31603</v>
      </c>
      <c r="D230" s="109">
        <v>12</v>
      </c>
      <c r="E230" s="103" t="s">
        <v>1684</v>
      </c>
      <c r="F230" s="111">
        <v>0.986777</v>
      </c>
      <c r="G230" s="104" t="s">
        <v>1684</v>
      </c>
      <c r="H230" s="104" t="s">
        <v>1684</v>
      </c>
      <c r="I230" s="112">
        <v>0.15</v>
      </c>
      <c r="J230" s="127"/>
    </row>
    <row r="231" spans="1:10" ht="12.75">
      <c r="A231" s="132" t="s">
        <v>1684</v>
      </c>
      <c r="B231" s="100" t="s">
        <v>1683</v>
      </c>
      <c r="C231" s="114">
        <v>31603</v>
      </c>
      <c r="D231" s="109">
        <v>16</v>
      </c>
      <c r="E231" s="103" t="s">
        <v>1684</v>
      </c>
      <c r="F231" s="111">
        <v>0.650999</v>
      </c>
      <c r="G231" s="104" t="s">
        <v>1684</v>
      </c>
      <c r="H231" s="104" t="s">
        <v>1684</v>
      </c>
      <c r="I231" s="113" t="s">
        <v>1684</v>
      </c>
      <c r="J231" s="127"/>
    </row>
    <row r="232" spans="1:10" ht="12.75">
      <c r="A232" s="132" t="s">
        <v>1684</v>
      </c>
      <c r="B232" s="100" t="s">
        <v>1683</v>
      </c>
      <c r="C232" s="114">
        <v>31609</v>
      </c>
      <c r="D232" s="109">
        <v>0</v>
      </c>
      <c r="E232" s="103" t="s">
        <v>1684</v>
      </c>
      <c r="F232" s="111">
        <v>2.006268</v>
      </c>
      <c r="G232" s="104" t="s">
        <v>1684</v>
      </c>
      <c r="H232" s="104" t="s">
        <v>1684</v>
      </c>
      <c r="I232" s="112">
        <v>19.39</v>
      </c>
      <c r="J232" s="127"/>
    </row>
    <row r="233" spans="1:10" ht="12.75">
      <c r="A233" s="132" t="s">
        <v>1684</v>
      </c>
      <c r="B233" s="100" t="s">
        <v>1683</v>
      </c>
      <c r="C233" s="114">
        <v>31609</v>
      </c>
      <c r="D233" s="109">
        <v>1</v>
      </c>
      <c r="E233" s="103" t="s">
        <v>1684</v>
      </c>
      <c r="F233" s="111">
        <v>1.418525</v>
      </c>
      <c r="G233" s="104" t="s">
        <v>1684</v>
      </c>
      <c r="H233" s="104" t="s">
        <v>1684</v>
      </c>
      <c r="I233" s="112">
        <v>29.16</v>
      </c>
      <c r="J233" s="127"/>
    </row>
    <row r="234" spans="1:10" ht="12.75">
      <c r="A234" s="132" t="s">
        <v>1684</v>
      </c>
      <c r="B234" s="100" t="s">
        <v>1683</v>
      </c>
      <c r="C234" s="114">
        <v>31609</v>
      </c>
      <c r="D234" s="109">
        <v>3</v>
      </c>
      <c r="E234" s="103" t="s">
        <v>1684</v>
      </c>
      <c r="F234" s="111">
        <v>1.879982</v>
      </c>
      <c r="G234" s="104" t="s">
        <v>1684</v>
      </c>
      <c r="H234" s="104" t="s">
        <v>1684</v>
      </c>
      <c r="I234" s="112">
        <v>11.47</v>
      </c>
      <c r="J234" s="127"/>
    </row>
    <row r="235" spans="1:10" ht="12.75">
      <c r="A235" s="132" t="s">
        <v>1684</v>
      </c>
      <c r="B235" s="100" t="s">
        <v>1683</v>
      </c>
      <c r="C235" s="114">
        <v>31609</v>
      </c>
      <c r="D235" s="109">
        <v>5</v>
      </c>
      <c r="E235" s="103" t="s">
        <v>1684</v>
      </c>
      <c r="F235" s="111">
        <v>3.612235</v>
      </c>
      <c r="G235" s="104" t="s">
        <v>1684</v>
      </c>
      <c r="H235" s="104" t="s">
        <v>1684</v>
      </c>
      <c r="I235" s="112">
        <v>14.13</v>
      </c>
      <c r="J235" s="127"/>
    </row>
    <row r="236" spans="1:10" ht="12.75">
      <c r="A236" s="132" t="s">
        <v>1684</v>
      </c>
      <c r="B236" s="100" t="s">
        <v>1683</v>
      </c>
      <c r="C236" s="114">
        <v>31609</v>
      </c>
      <c r="D236" s="109">
        <v>8</v>
      </c>
      <c r="E236" s="103" t="s">
        <v>1684</v>
      </c>
      <c r="F236" s="111">
        <v>5.384994</v>
      </c>
      <c r="G236" s="104" t="s">
        <v>1684</v>
      </c>
      <c r="H236" s="104" t="s">
        <v>1684</v>
      </c>
      <c r="I236" s="112">
        <v>8.022</v>
      </c>
      <c r="J236" s="127"/>
    </row>
    <row r="237" spans="1:10" ht="12.75">
      <c r="A237" s="132" t="s">
        <v>1684</v>
      </c>
      <c r="B237" s="100" t="s">
        <v>1683</v>
      </c>
      <c r="C237" s="114">
        <v>31609</v>
      </c>
      <c r="D237" s="109">
        <v>12</v>
      </c>
      <c r="E237" s="103" t="s">
        <v>1684</v>
      </c>
      <c r="F237" s="111">
        <v>1.164366</v>
      </c>
      <c r="G237" s="104" t="s">
        <v>1684</v>
      </c>
      <c r="H237" s="104" t="s">
        <v>1684</v>
      </c>
      <c r="I237" s="112">
        <v>1.037</v>
      </c>
      <c r="J237" s="127"/>
    </row>
    <row r="238" spans="1:10" ht="12.75">
      <c r="A238" s="132" t="s">
        <v>1684</v>
      </c>
      <c r="B238" s="100" t="s">
        <v>1683</v>
      </c>
      <c r="C238" s="114">
        <v>31609</v>
      </c>
      <c r="D238" s="109">
        <v>16</v>
      </c>
      <c r="E238" s="103" t="s">
        <v>1684</v>
      </c>
      <c r="F238" s="111">
        <v>0.994397</v>
      </c>
      <c r="G238" s="104" t="s">
        <v>1684</v>
      </c>
      <c r="H238" s="104" t="s">
        <v>1684</v>
      </c>
      <c r="I238" s="112">
        <v>1.7807</v>
      </c>
      <c r="J238" s="127"/>
    </row>
    <row r="239" spans="1:10" ht="12.75">
      <c r="A239" s="132" t="s">
        <v>1684</v>
      </c>
      <c r="B239" s="107" t="s">
        <v>1685</v>
      </c>
      <c r="C239" s="108">
        <v>31610</v>
      </c>
      <c r="D239" s="109">
        <v>0</v>
      </c>
      <c r="E239" s="103" t="s">
        <v>1684</v>
      </c>
      <c r="F239" s="111">
        <v>4.72</v>
      </c>
      <c r="G239" s="104" t="s">
        <v>1684</v>
      </c>
      <c r="H239" s="104" t="s">
        <v>1684</v>
      </c>
      <c r="I239" s="112">
        <v>144.72</v>
      </c>
      <c r="J239" s="128"/>
    </row>
    <row r="240" spans="1:10" ht="12.75">
      <c r="A240" s="132" t="s">
        <v>1684</v>
      </c>
      <c r="B240" s="107" t="s">
        <v>1685</v>
      </c>
      <c r="C240" s="108">
        <v>31610</v>
      </c>
      <c r="D240" s="109">
        <v>1</v>
      </c>
      <c r="E240" s="103" t="s">
        <v>1684</v>
      </c>
      <c r="F240" s="111">
        <v>6.64</v>
      </c>
      <c r="G240" s="104" t="s">
        <v>1684</v>
      </c>
      <c r="H240" s="104" t="s">
        <v>1684</v>
      </c>
      <c r="I240" s="112">
        <v>99.24</v>
      </c>
      <c r="J240" s="128"/>
    </row>
    <row r="241" spans="1:10" ht="12.75">
      <c r="A241" s="132" t="s">
        <v>1684</v>
      </c>
      <c r="B241" s="107" t="s">
        <v>1685</v>
      </c>
      <c r="C241" s="108">
        <v>31610</v>
      </c>
      <c r="D241" s="109">
        <v>3</v>
      </c>
      <c r="E241" s="103" t="s">
        <v>1684</v>
      </c>
      <c r="F241" s="111">
        <v>4.9</v>
      </c>
      <c r="G241" s="104" t="s">
        <v>1684</v>
      </c>
      <c r="H241" s="104" t="s">
        <v>1684</v>
      </c>
      <c r="I241" s="112">
        <v>41.8</v>
      </c>
      <c r="J241" s="128"/>
    </row>
    <row r="242" spans="1:10" ht="12.75">
      <c r="A242" s="132" t="s">
        <v>1684</v>
      </c>
      <c r="B242" s="107" t="s">
        <v>1685</v>
      </c>
      <c r="C242" s="108">
        <v>31610</v>
      </c>
      <c r="D242" s="109">
        <v>5</v>
      </c>
      <c r="E242" s="103" t="s">
        <v>1684</v>
      </c>
      <c r="F242" s="111">
        <v>6.03</v>
      </c>
      <c r="G242" s="104" t="s">
        <v>1684</v>
      </c>
      <c r="H242" s="104" t="s">
        <v>1684</v>
      </c>
      <c r="I242" s="112">
        <v>19.94</v>
      </c>
      <c r="J242" s="128"/>
    </row>
    <row r="243" spans="1:10" ht="12.75">
      <c r="A243" s="132" t="s">
        <v>1684</v>
      </c>
      <c r="B243" s="107" t="s">
        <v>1685</v>
      </c>
      <c r="C243" s="108">
        <v>31610</v>
      </c>
      <c r="D243" s="109">
        <v>8</v>
      </c>
      <c r="E243" s="103" t="s">
        <v>1684</v>
      </c>
      <c r="F243" s="111">
        <v>7.2</v>
      </c>
      <c r="G243" s="104" t="s">
        <v>1684</v>
      </c>
      <c r="H243" s="104" t="s">
        <v>1684</v>
      </c>
      <c r="I243" s="112">
        <v>12.93</v>
      </c>
      <c r="J243" s="128"/>
    </row>
    <row r="244" spans="1:10" ht="12.75">
      <c r="A244" s="132" t="s">
        <v>1684</v>
      </c>
      <c r="B244" s="110" t="s">
        <v>1686</v>
      </c>
      <c r="C244" s="108">
        <v>31610</v>
      </c>
      <c r="D244" s="109">
        <v>0</v>
      </c>
      <c r="E244" s="103" t="s">
        <v>1684</v>
      </c>
      <c r="F244" s="111">
        <v>1.1</v>
      </c>
      <c r="G244" s="104" t="s">
        <v>1684</v>
      </c>
      <c r="H244" s="104" t="s">
        <v>1684</v>
      </c>
      <c r="I244" s="112">
        <v>19.204</v>
      </c>
      <c r="J244" s="128"/>
    </row>
    <row r="245" spans="1:10" ht="12.75">
      <c r="A245" s="132" t="s">
        <v>1684</v>
      </c>
      <c r="B245" s="110" t="s">
        <v>1686</v>
      </c>
      <c r="C245" s="108">
        <v>31610</v>
      </c>
      <c r="D245" s="109">
        <v>1</v>
      </c>
      <c r="E245" s="103" t="s">
        <v>1684</v>
      </c>
      <c r="F245" s="111">
        <v>1.02</v>
      </c>
      <c r="G245" s="104" t="s">
        <v>1684</v>
      </c>
      <c r="H245" s="104" t="s">
        <v>1684</v>
      </c>
      <c r="I245" s="112">
        <v>13.285</v>
      </c>
      <c r="J245" s="128"/>
    </row>
    <row r="246" spans="1:10" ht="12.75">
      <c r="A246" s="132" t="s">
        <v>1684</v>
      </c>
      <c r="B246" s="110" t="s">
        <v>1686</v>
      </c>
      <c r="C246" s="108">
        <v>31610</v>
      </c>
      <c r="D246" s="109">
        <v>3</v>
      </c>
      <c r="E246" s="103" t="s">
        <v>1684</v>
      </c>
      <c r="F246" s="111">
        <v>2.15</v>
      </c>
      <c r="G246" s="104" t="s">
        <v>1684</v>
      </c>
      <c r="H246" s="104" t="s">
        <v>1684</v>
      </c>
      <c r="I246" s="112">
        <v>15.623</v>
      </c>
      <c r="J246" s="128"/>
    </row>
    <row r="247" spans="1:10" ht="12.75">
      <c r="A247" s="132" t="s">
        <v>1684</v>
      </c>
      <c r="B247" s="110" t="s">
        <v>1686</v>
      </c>
      <c r="C247" s="108">
        <v>31610</v>
      </c>
      <c r="D247" s="109">
        <v>5</v>
      </c>
      <c r="E247" s="103" t="s">
        <v>1684</v>
      </c>
      <c r="F247" s="111">
        <v>4.1</v>
      </c>
      <c r="G247" s="104" t="s">
        <v>1684</v>
      </c>
      <c r="H247" s="104" t="s">
        <v>1684</v>
      </c>
      <c r="I247" s="112">
        <v>13.726</v>
      </c>
      <c r="J247" s="128"/>
    </row>
    <row r="248" spans="1:10" ht="12.75">
      <c r="A248" s="132" t="s">
        <v>1684</v>
      </c>
      <c r="B248" s="110" t="s">
        <v>1686</v>
      </c>
      <c r="C248" s="108">
        <v>31610</v>
      </c>
      <c r="D248" s="109">
        <v>6</v>
      </c>
      <c r="E248" s="103" t="s">
        <v>1684</v>
      </c>
      <c r="F248" s="111">
        <v>5.22</v>
      </c>
      <c r="G248" s="104" t="s">
        <v>1684</v>
      </c>
      <c r="H248" s="104" t="s">
        <v>1684</v>
      </c>
      <c r="I248" s="112">
        <v>13.174</v>
      </c>
      <c r="J248" s="128"/>
    </row>
    <row r="249" spans="1:10" ht="12.75">
      <c r="A249" s="132" t="s">
        <v>1684</v>
      </c>
      <c r="B249" s="107" t="s">
        <v>1685</v>
      </c>
      <c r="C249" s="108">
        <v>31617</v>
      </c>
      <c r="D249" s="109">
        <v>0</v>
      </c>
      <c r="E249" s="103" t="s">
        <v>1684</v>
      </c>
      <c r="F249" s="111">
        <v>4.23</v>
      </c>
      <c r="G249" s="104" t="s">
        <v>1684</v>
      </c>
      <c r="H249" s="104" t="s">
        <v>1684</v>
      </c>
      <c r="I249" s="112">
        <v>309.46</v>
      </c>
      <c r="J249" s="128"/>
    </row>
    <row r="250" spans="1:10" ht="12.75">
      <c r="A250" s="132" t="s">
        <v>1684</v>
      </c>
      <c r="B250" s="107" t="s">
        <v>1685</v>
      </c>
      <c r="C250" s="108">
        <v>31617</v>
      </c>
      <c r="D250" s="109">
        <v>1</v>
      </c>
      <c r="E250" s="103" t="s">
        <v>1684</v>
      </c>
      <c r="F250" s="111">
        <v>4.78</v>
      </c>
      <c r="G250" s="104" t="s">
        <v>1684</v>
      </c>
      <c r="H250" s="104" t="s">
        <v>1684</v>
      </c>
      <c r="I250" s="112">
        <v>131.27</v>
      </c>
      <c r="J250" s="128"/>
    </row>
    <row r="251" spans="1:10" ht="12.75">
      <c r="A251" s="132" t="s">
        <v>1684</v>
      </c>
      <c r="B251" s="107" t="s">
        <v>1685</v>
      </c>
      <c r="C251" s="108">
        <v>31617</v>
      </c>
      <c r="D251" s="109">
        <v>3</v>
      </c>
      <c r="E251" s="103" t="s">
        <v>1684</v>
      </c>
      <c r="F251" s="111">
        <v>4.01</v>
      </c>
      <c r="G251" s="104" t="s">
        <v>1684</v>
      </c>
      <c r="H251" s="104" t="s">
        <v>1684</v>
      </c>
      <c r="I251" s="112">
        <v>24.9</v>
      </c>
      <c r="J251" s="128"/>
    </row>
    <row r="252" spans="1:10" ht="12.75">
      <c r="A252" s="132" t="s">
        <v>1684</v>
      </c>
      <c r="B252" s="107" t="s">
        <v>1685</v>
      </c>
      <c r="C252" s="108">
        <v>31617</v>
      </c>
      <c r="D252" s="109">
        <v>5</v>
      </c>
      <c r="E252" s="103" t="s">
        <v>1684</v>
      </c>
      <c r="F252" s="111">
        <v>3.63</v>
      </c>
      <c r="G252" s="104" t="s">
        <v>1684</v>
      </c>
      <c r="H252" s="104" t="s">
        <v>1684</v>
      </c>
      <c r="I252" s="112">
        <v>11.25</v>
      </c>
      <c r="J252" s="128"/>
    </row>
    <row r="253" spans="1:10" ht="12.75">
      <c r="A253" s="132" t="s">
        <v>1684</v>
      </c>
      <c r="B253" s="107" t="s">
        <v>1685</v>
      </c>
      <c r="C253" s="108">
        <v>31617</v>
      </c>
      <c r="D253" s="109">
        <v>8</v>
      </c>
      <c r="E253" s="103" t="s">
        <v>1684</v>
      </c>
      <c r="F253" s="111">
        <v>3.89</v>
      </c>
      <c r="G253" s="104" t="s">
        <v>1684</v>
      </c>
      <c r="H253" s="104" t="s">
        <v>1684</v>
      </c>
      <c r="I253" s="112">
        <v>7.02</v>
      </c>
      <c r="J253" s="128"/>
    </row>
    <row r="254" spans="1:10" ht="12.75">
      <c r="A254" s="132" t="s">
        <v>1684</v>
      </c>
      <c r="B254" s="110" t="s">
        <v>1686</v>
      </c>
      <c r="C254" s="108">
        <v>31617</v>
      </c>
      <c r="D254" s="109">
        <v>0</v>
      </c>
      <c r="E254" s="103" t="s">
        <v>1684</v>
      </c>
      <c r="F254" s="111">
        <v>0.57</v>
      </c>
      <c r="G254" s="104" t="s">
        <v>1684</v>
      </c>
      <c r="H254" s="104" t="s">
        <v>1684</v>
      </c>
      <c r="I254" s="112">
        <v>28.373</v>
      </c>
      <c r="J254" s="128"/>
    </row>
    <row r="255" spans="1:10" ht="12.75">
      <c r="A255" s="132" t="s">
        <v>1684</v>
      </c>
      <c r="B255" s="110" t="s">
        <v>1686</v>
      </c>
      <c r="C255" s="108">
        <v>31617</v>
      </c>
      <c r="D255" s="109">
        <v>1</v>
      </c>
      <c r="E255" s="103" t="s">
        <v>1684</v>
      </c>
      <c r="F255" s="111">
        <v>0.53</v>
      </c>
      <c r="G255" s="104" t="s">
        <v>1684</v>
      </c>
      <c r="H255" s="104" t="s">
        <v>1684</v>
      </c>
      <c r="I255" s="112">
        <v>14.43</v>
      </c>
      <c r="J255" s="128"/>
    </row>
    <row r="256" spans="1:10" ht="12.75">
      <c r="A256" s="132" t="s">
        <v>1684</v>
      </c>
      <c r="B256" s="110" t="s">
        <v>1686</v>
      </c>
      <c r="C256" s="108">
        <v>31617</v>
      </c>
      <c r="D256" s="109">
        <v>3</v>
      </c>
      <c r="E256" s="103" t="s">
        <v>1684</v>
      </c>
      <c r="F256" s="111">
        <v>0.64</v>
      </c>
      <c r="G256" s="104" t="s">
        <v>1684</v>
      </c>
      <c r="H256" s="104" t="s">
        <v>1684</v>
      </c>
      <c r="I256" s="112">
        <v>2.55</v>
      </c>
      <c r="J256" s="128"/>
    </row>
    <row r="257" spans="1:10" ht="12.75">
      <c r="A257" s="132" t="s">
        <v>1684</v>
      </c>
      <c r="B257" s="110" t="s">
        <v>1686</v>
      </c>
      <c r="C257" s="108">
        <v>31617</v>
      </c>
      <c r="D257" s="109">
        <v>5</v>
      </c>
      <c r="E257" s="103" t="s">
        <v>1684</v>
      </c>
      <c r="F257" s="111">
        <v>1.51</v>
      </c>
      <c r="G257" s="104" t="s">
        <v>1684</v>
      </c>
      <c r="H257" s="104" t="s">
        <v>1684</v>
      </c>
      <c r="I257" s="112">
        <v>6.142</v>
      </c>
      <c r="J257" s="128"/>
    </row>
    <row r="258" spans="1:10" ht="12.75">
      <c r="A258" s="132" t="s">
        <v>1684</v>
      </c>
      <c r="B258" s="110" t="s">
        <v>1686</v>
      </c>
      <c r="C258" s="108">
        <v>31617</v>
      </c>
      <c r="D258" s="109">
        <v>6</v>
      </c>
      <c r="E258" s="103" t="s">
        <v>1684</v>
      </c>
      <c r="F258" s="111">
        <v>2.26</v>
      </c>
      <c r="G258" s="104" t="s">
        <v>1684</v>
      </c>
      <c r="H258" s="104" t="s">
        <v>1684</v>
      </c>
      <c r="I258" s="112">
        <v>5.993</v>
      </c>
      <c r="J258" s="128"/>
    </row>
    <row r="259" spans="1:10" ht="12.75">
      <c r="A259" s="132" t="s">
        <v>1684</v>
      </c>
      <c r="B259" s="107" t="s">
        <v>1685</v>
      </c>
      <c r="C259" s="108">
        <v>31624</v>
      </c>
      <c r="D259" s="109">
        <v>0</v>
      </c>
      <c r="E259" s="103" t="s">
        <v>1684</v>
      </c>
      <c r="F259" s="111">
        <v>5.28</v>
      </c>
      <c r="G259" s="104" t="s">
        <v>1684</v>
      </c>
      <c r="H259" s="104" t="s">
        <v>1684</v>
      </c>
      <c r="I259" s="112">
        <v>154.23</v>
      </c>
      <c r="J259" s="128"/>
    </row>
    <row r="260" spans="1:10" ht="12.75">
      <c r="A260" s="132" t="s">
        <v>1684</v>
      </c>
      <c r="B260" s="107" t="s">
        <v>1685</v>
      </c>
      <c r="C260" s="108">
        <v>31624</v>
      </c>
      <c r="D260" s="109">
        <v>1</v>
      </c>
      <c r="E260" s="103" t="s">
        <v>1684</v>
      </c>
      <c r="F260" s="111">
        <v>5.28</v>
      </c>
      <c r="G260" s="104" t="s">
        <v>1684</v>
      </c>
      <c r="H260" s="104" t="s">
        <v>1684</v>
      </c>
      <c r="I260" s="112">
        <v>128.78</v>
      </c>
      <c r="J260" s="128"/>
    </row>
    <row r="261" spans="1:10" ht="12.75">
      <c r="A261" s="132" t="s">
        <v>1684</v>
      </c>
      <c r="B261" s="107" t="s">
        <v>1685</v>
      </c>
      <c r="C261" s="108">
        <v>31624</v>
      </c>
      <c r="D261" s="109">
        <v>3</v>
      </c>
      <c r="E261" s="103" t="s">
        <v>1684</v>
      </c>
      <c r="F261" s="111">
        <v>5.12</v>
      </c>
      <c r="G261" s="104" t="s">
        <v>1684</v>
      </c>
      <c r="H261" s="104" t="s">
        <v>1684</v>
      </c>
      <c r="I261" s="112">
        <v>48.69</v>
      </c>
      <c r="J261" s="128"/>
    </row>
    <row r="262" spans="1:10" ht="12.75">
      <c r="A262" s="132" t="s">
        <v>1684</v>
      </c>
      <c r="B262" s="107" t="s">
        <v>1685</v>
      </c>
      <c r="C262" s="108">
        <v>31624</v>
      </c>
      <c r="D262" s="109">
        <v>5</v>
      </c>
      <c r="E262" s="103" t="s">
        <v>1684</v>
      </c>
      <c r="F262" s="111">
        <v>2.94</v>
      </c>
      <c r="G262" s="104" t="s">
        <v>1684</v>
      </c>
      <c r="H262" s="104" t="s">
        <v>1684</v>
      </c>
      <c r="I262" s="112">
        <v>4.26</v>
      </c>
      <c r="J262" s="128"/>
    </row>
    <row r="263" spans="1:10" ht="12.75">
      <c r="A263" s="132" t="s">
        <v>1684</v>
      </c>
      <c r="B263" s="107" t="s">
        <v>1685</v>
      </c>
      <c r="C263" s="108">
        <v>31624</v>
      </c>
      <c r="D263" s="109">
        <v>8</v>
      </c>
      <c r="E263" s="103" t="s">
        <v>1684</v>
      </c>
      <c r="F263" s="111">
        <v>3.04</v>
      </c>
      <c r="G263" s="104" t="s">
        <v>1684</v>
      </c>
      <c r="H263" s="104" t="s">
        <v>1684</v>
      </c>
      <c r="I263" s="112">
        <v>3.23</v>
      </c>
      <c r="J263" s="128"/>
    </row>
    <row r="264" spans="1:10" ht="12.75">
      <c r="A264" s="132" t="s">
        <v>1684</v>
      </c>
      <c r="B264" s="110" t="s">
        <v>1686</v>
      </c>
      <c r="C264" s="108">
        <v>31624</v>
      </c>
      <c r="D264" s="109">
        <v>0</v>
      </c>
      <c r="E264" s="103" t="s">
        <v>1684</v>
      </c>
      <c r="F264" s="111">
        <v>0.75</v>
      </c>
      <c r="G264" s="104" t="s">
        <v>1684</v>
      </c>
      <c r="H264" s="104" t="s">
        <v>1684</v>
      </c>
      <c r="I264" s="112">
        <v>14.904</v>
      </c>
      <c r="J264" s="128"/>
    </row>
    <row r="265" spans="1:10" ht="12.75">
      <c r="A265" s="132" t="s">
        <v>1684</v>
      </c>
      <c r="B265" s="110" t="s">
        <v>1686</v>
      </c>
      <c r="C265" s="108">
        <v>31624</v>
      </c>
      <c r="D265" s="109">
        <v>1</v>
      </c>
      <c r="E265" s="103" t="s">
        <v>1684</v>
      </c>
      <c r="F265" s="111">
        <v>0.72</v>
      </c>
      <c r="G265" s="104" t="s">
        <v>1684</v>
      </c>
      <c r="H265" s="104" t="s">
        <v>1684</v>
      </c>
      <c r="I265" s="112">
        <v>12.297</v>
      </c>
      <c r="J265" s="128"/>
    </row>
    <row r="266" spans="1:10" ht="12.75">
      <c r="A266" s="132" t="s">
        <v>1684</v>
      </c>
      <c r="B266" s="110" t="s">
        <v>1686</v>
      </c>
      <c r="C266" s="108">
        <v>31624</v>
      </c>
      <c r="D266" s="109">
        <v>3</v>
      </c>
      <c r="E266" s="103" t="s">
        <v>1684</v>
      </c>
      <c r="F266" s="111">
        <v>1.13</v>
      </c>
      <c r="G266" s="104" t="s">
        <v>1684</v>
      </c>
      <c r="H266" s="104" t="s">
        <v>1684</v>
      </c>
      <c r="I266" s="112">
        <v>5.826</v>
      </c>
      <c r="J266" s="128"/>
    </row>
    <row r="267" spans="1:10" ht="12.75">
      <c r="A267" s="132" t="s">
        <v>1684</v>
      </c>
      <c r="B267" s="110" t="s">
        <v>1686</v>
      </c>
      <c r="C267" s="108">
        <v>31624</v>
      </c>
      <c r="D267" s="109">
        <v>5</v>
      </c>
      <c r="E267" s="103" t="s">
        <v>1684</v>
      </c>
      <c r="F267" s="111">
        <v>1.02</v>
      </c>
      <c r="G267" s="104" t="s">
        <v>1684</v>
      </c>
      <c r="H267" s="104" t="s">
        <v>1684</v>
      </c>
      <c r="I267" s="112">
        <v>3.058</v>
      </c>
      <c r="J267" s="128"/>
    </row>
    <row r="268" spans="1:10" ht="12.75">
      <c r="A268" s="132" t="s">
        <v>1684</v>
      </c>
      <c r="B268" s="110" t="s">
        <v>1686</v>
      </c>
      <c r="C268" s="108">
        <v>31624</v>
      </c>
      <c r="D268" s="109">
        <v>6</v>
      </c>
      <c r="E268" s="103" t="s">
        <v>1684</v>
      </c>
      <c r="F268" s="111">
        <v>2.46</v>
      </c>
      <c r="G268" s="104" t="s">
        <v>1684</v>
      </c>
      <c r="H268" s="104" t="s">
        <v>1684</v>
      </c>
      <c r="I268" s="112">
        <v>5.906</v>
      </c>
      <c r="J268" s="128"/>
    </row>
    <row r="269" spans="1:10" ht="12.75">
      <c r="A269" s="132" t="s">
        <v>1684</v>
      </c>
      <c r="B269" s="100" t="s">
        <v>1683</v>
      </c>
      <c r="C269" s="114">
        <v>31630</v>
      </c>
      <c r="D269" s="109">
        <v>0</v>
      </c>
      <c r="E269" s="103" t="s">
        <v>1684</v>
      </c>
      <c r="F269" s="111">
        <v>2.01467</v>
      </c>
      <c r="G269" s="104" t="s">
        <v>1684</v>
      </c>
      <c r="H269" s="104" t="s">
        <v>1684</v>
      </c>
      <c r="I269" s="112">
        <v>17.665</v>
      </c>
      <c r="J269" s="127"/>
    </row>
    <row r="270" spans="1:10" ht="12.75">
      <c r="A270" s="132" t="s">
        <v>1684</v>
      </c>
      <c r="B270" s="100" t="s">
        <v>1683</v>
      </c>
      <c r="C270" s="114">
        <v>31630</v>
      </c>
      <c r="D270" s="109">
        <v>1</v>
      </c>
      <c r="E270" s="103" t="s">
        <v>1684</v>
      </c>
      <c r="F270" s="111">
        <v>2.096901</v>
      </c>
      <c r="G270" s="104" t="s">
        <v>1684</v>
      </c>
      <c r="H270" s="104" t="s">
        <v>1684</v>
      </c>
      <c r="I270" s="112">
        <v>5.457</v>
      </c>
      <c r="J270" s="127"/>
    </row>
    <row r="271" spans="1:10" ht="12.75">
      <c r="A271" s="132" t="s">
        <v>1684</v>
      </c>
      <c r="B271" s="100" t="s">
        <v>1683</v>
      </c>
      <c r="C271" s="114">
        <v>31630</v>
      </c>
      <c r="D271" s="109">
        <v>3</v>
      </c>
      <c r="E271" s="103" t="s">
        <v>1684</v>
      </c>
      <c r="F271" s="111">
        <v>1.965331</v>
      </c>
      <c r="G271" s="104" t="s">
        <v>1684</v>
      </c>
      <c r="H271" s="104" t="s">
        <v>1684</v>
      </c>
      <c r="I271" s="112">
        <v>16.519</v>
      </c>
      <c r="J271" s="127"/>
    </row>
    <row r="272" spans="1:10" ht="12.75">
      <c r="A272" s="132" t="s">
        <v>1684</v>
      </c>
      <c r="B272" s="100" t="s">
        <v>1683</v>
      </c>
      <c r="C272" s="114">
        <v>31630</v>
      </c>
      <c r="D272" s="109">
        <v>5</v>
      </c>
      <c r="E272" s="103" t="s">
        <v>1684</v>
      </c>
      <c r="F272" s="111">
        <v>2.080455</v>
      </c>
      <c r="G272" s="104" t="s">
        <v>1684</v>
      </c>
      <c r="H272" s="104" t="s">
        <v>1684</v>
      </c>
      <c r="I272" s="112">
        <v>11.224</v>
      </c>
      <c r="J272" s="127"/>
    </row>
    <row r="273" spans="1:10" ht="12.75">
      <c r="A273" s="132" t="s">
        <v>1684</v>
      </c>
      <c r="B273" s="100" t="s">
        <v>1683</v>
      </c>
      <c r="C273" s="114">
        <v>31630</v>
      </c>
      <c r="D273" s="109">
        <v>8</v>
      </c>
      <c r="E273" s="103" t="s">
        <v>1684</v>
      </c>
      <c r="F273" s="111">
        <v>3.248141</v>
      </c>
      <c r="G273" s="104" t="s">
        <v>1684</v>
      </c>
      <c r="H273" s="104" t="s">
        <v>1684</v>
      </c>
      <c r="I273" s="112">
        <v>1.297</v>
      </c>
      <c r="J273" s="127"/>
    </row>
    <row r="274" spans="1:10" ht="12.75">
      <c r="A274" s="132" t="s">
        <v>1684</v>
      </c>
      <c r="B274" s="100" t="s">
        <v>1683</v>
      </c>
      <c r="C274" s="114">
        <v>31630</v>
      </c>
      <c r="D274" s="109">
        <v>12</v>
      </c>
      <c r="E274" s="103" t="s">
        <v>1684</v>
      </c>
      <c r="F274" s="111">
        <v>1.480166</v>
      </c>
      <c r="G274" s="104" t="s">
        <v>1684</v>
      </c>
      <c r="H274" s="104" t="s">
        <v>1684</v>
      </c>
      <c r="I274" s="112">
        <v>0.903</v>
      </c>
      <c r="J274" s="127"/>
    </row>
    <row r="275" spans="1:10" ht="12.75">
      <c r="A275" s="132" t="s">
        <v>1684</v>
      </c>
      <c r="B275" s="100" t="s">
        <v>1683</v>
      </c>
      <c r="C275" s="114">
        <v>31630</v>
      </c>
      <c r="D275" s="109">
        <v>16</v>
      </c>
      <c r="E275" s="103" t="s">
        <v>1684</v>
      </c>
      <c r="F275" s="111">
        <v>1.118347</v>
      </c>
      <c r="G275" s="104" t="s">
        <v>1684</v>
      </c>
      <c r="H275" s="104" t="s">
        <v>1684</v>
      </c>
      <c r="I275" s="112">
        <v>0.139</v>
      </c>
      <c r="J275" s="127"/>
    </row>
    <row r="276" spans="1:10" ht="12.75">
      <c r="A276" s="132" t="s">
        <v>1684</v>
      </c>
      <c r="B276" s="107" t="s">
        <v>1685</v>
      </c>
      <c r="C276" s="108">
        <v>31631</v>
      </c>
      <c r="D276" s="109">
        <v>0</v>
      </c>
      <c r="E276" s="103" t="s">
        <v>1684</v>
      </c>
      <c r="F276" s="111">
        <v>8.11</v>
      </c>
      <c r="G276" s="104" t="s">
        <v>1684</v>
      </c>
      <c r="H276" s="104" t="s">
        <v>1684</v>
      </c>
      <c r="I276" s="112">
        <v>110.75</v>
      </c>
      <c r="J276" s="128"/>
    </row>
    <row r="277" spans="1:10" ht="12.75">
      <c r="A277" s="132" t="s">
        <v>1684</v>
      </c>
      <c r="B277" s="107" t="s">
        <v>1685</v>
      </c>
      <c r="C277" s="108">
        <v>31631</v>
      </c>
      <c r="D277" s="109">
        <v>1</v>
      </c>
      <c r="E277" s="103" t="s">
        <v>1684</v>
      </c>
      <c r="F277" s="111">
        <v>10.75</v>
      </c>
      <c r="G277" s="104" t="s">
        <v>1684</v>
      </c>
      <c r="H277" s="104" t="s">
        <v>1684</v>
      </c>
      <c r="I277" s="112">
        <v>105.02</v>
      </c>
      <c r="J277" s="128"/>
    </row>
    <row r="278" spans="1:10" ht="12.75">
      <c r="A278" s="132" t="s">
        <v>1684</v>
      </c>
      <c r="B278" s="107" t="s">
        <v>1685</v>
      </c>
      <c r="C278" s="108">
        <v>31631</v>
      </c>
      <c r="D278" s="109">
        <v>3</v>
      </c>
      <c r="E278" s="103" t="s">
        <v>1684</v>
      </c>
      <c r="F278" s="111">
        <v>8.19</v>
      </c>
      <c r="G278" s="104" t="s">
        <v>1684</v>
      </c>
      <c r="H278" s="104" t="s">
        <v>1684</v>
      </c>
      <c r="I278" s="112">
        <v>38.43</v>
      </c>
      <c r="J278" s="128"/>
    </row>
    <row r="279" spans="1:10" ht="12.75">
      <c r="A279" s="132" t="s">
        <v>1684</v>
      </c>
      <c r="B279" s="107" t="s">
        <v>1685</v>
      </c>
      <c r="C279" s="108">
        <v>31631</v>
      </c>
      <c r="D279" s="109">
        <v>5</v>
      </c>
      <c r="E279" s="103" t="s">
        <v>1684</v>
      </c>
      <c r="F279" s="111">
        <v>6.47</v>
      </c>
      <c r="G279" s="104" t="s">
        <v>1684</v>
      </c>
      <c r="H279" s="104" t="s">
        <v>1684</v>
      </c>
      <c r="I279" s="112">
        <v>11.13</v>
      </c>
      <c r="J279" s="128"/>
    </row>
    <row r="280" spans="1:10" ht="12.75">
      <c r="A280" s="132" t="s">
        <v>1684</v>
      </c>
      <c r="B280" s="107" t="s">
        <v>1685</v>
      </c>
      <c r="C280" s="108">
        <v>31631</v>
      </c>
      <c r="D280" s="109">
        <v>8</v>
      </c>
      <c r="E280" s="103" t="s">
        <v>1684</v>
      </c>
      <c r="F280" s="111">
        <v>7.16</v>
      </c>
      <c r="G280" s="104" t="s">
        <v>1684</v>
      </c>
      <c r="H280" s="104" t="s">
        <v>1684</v>
      </c>
      <c r="I280" s="112">
        <v>1.53</v>
      </c>
      <c r="J280" s="128"/>
    </row>
    <row r="281" spans="1:10" ht="12.75">
      <c r="A281" s="132" t="s">
        <v>1684</v>
      </c>
      <c r="B281" s="110" t="s">
        <v>1686</v>
      </c>
      <c r="C281" s="108">
        <v>31631</v>
      </c>
      <c r="D281" s="109">
        <v>0</v>
      </c>
      <c r="E281" s="103" t="s">
        <v>1684</v>
      </c>
      <c r="F281" s="111">
        <v>1.1</v>
      </c>
      <c r="G281" s="104" t="s">
        <v>1684</v>
      </c>
      <c r="H281" s="104" t="s">
        <v>1684</v>
      </c>
      <c r="I281" s="112">
        <v>17.193</v>
      </c>
      <c r="J281" s="128"/>
    </row>
    <row r="282" spans="1:10" ht="12.75">
      <c r="A282" s="132" t="s">
        <v>1684</v>
      </c>
      <c r="B282" s="110" t="s">
        <v>1686</v>
      </c>
      <c r="C282" s="108">
        <v>31631</v>
      </c>
      <c r="D282" s="109">
        <v>1</v>
      </c>
      <c r="E282" s="103" t="s">
        <v>1684</v>
      </c>
      <c r="F282" s="111">
        <v>1.29</v>
      </c>
      <c r="G282" s="104" t="s">
        <v>1684</v>
      </c>
      <c r="H282" s="104" t="s">
        <v>1684</v>
      </c>
      <c r="I282" s="112">
        <v>14.036</v>
      </c>
      <c r="J282" s="128"/>
    </row>
    <row r="283" spans="1:10" ht="12.75">
      <c r="A283" s="132" t="s">
        <v>1684</v>
      </c>
      <c r="B283" s="110" t="s">
        <v>1686</v>
      </c>
      <c r="C283" s="108">
        <v>31631</v>
      </c>
      <c r="D283" s="109">
        <v>3</v>
      </c>
      <c r="E283" s="103" t="s">
        <v>1684</v>
      </c>
      <c r="F283" s="111">
        <v>1.16</v>
      </c>
      <c r="G283" s="104" t="s">
        <v>1684</v>
      </c>
      <c r="H283" s="104" t="s">
        <v>1684</v>
      </c>
      <c r="I283" s="112">
        <v>5.906</v>
      </c>
      <c r="J283" s="128"/>
    </row>
    <row r="284" spans="1:10" ht="12.75">
      <c r="A284" s="132" t="s">
        <v>1684</v>
      </c>
      <c r="B284" s="110" t="s">
        <v>1686</v>
      </c>
      <c r="C284" s="108">
        <v>31631</v>
      </c>
      <c r="D284" s="109">
        <v>5</v>
      </c>
      <c r="E284" s="103" t="s">
        <v>1684</v>
      </c>
      <c r="F284" s="111">
        <v>2.11</v>
      </c>
      <c r="G284" s="104" t="s">
        <v>1684</v>
      </c>
      <c r="H284" s="104" t="s">
        <v>1684</v>
      </c>
      <c r="I284" s="112">
        <v>5.705</v>
      </c>
      <c r="J284" s="128"/>
    </row>
    <row r="285" spans="1:10" ht="12.75">
      <c r="A285" s="132" t="s">
        <v>1684</v>
      </c>
      <c r="B285" s="110" t="s">
        <v>1686</v>
      </c>
      <c r="C285" s="108">
        <v>31631</v>
      </c>
      <c r="D285" s="109">
        <v>6</v>
      </c>
      <c r="E285" s="103" t="s">
        <v>1684</v>
      </c>
      <c r="F285" s="111">
        <v>3.38</v>
      </c>
      <c r="G285" s="104" t="s">
        <v>1684</v>
      </c>
      <c r="H285" s="104" t="s">
        <v>1684</v>
      </c>
      <c r="I285" s="112">
        <v>9.664</v>
      </c>
      <c r="J285" s="128"/>
    </row>
    <row r="286" spans="1:10" ht="12.75">
      <c r="A286" s="132" t="s">
        <v>1684</v>
      </c>
      <c r="B286" s="107" t="s">
        <v>1685</v>
      </c>
      <c r="C286" s="108">
        <v>31959</v>
      </c>
      <c r="D286" s="109">
        <v>0</v>
      </c>
      <c r="E286" s="103" t="s">
        <v>1684</v>
      </c>
      <c r="F286" s="111">
        <v>1.52</v>
      </c>
      <c r="G286" s="104" t="s">
        <v>1684</v>
      </c>
      <c r="H286" s="104" t="s">
        <v>1684</v>
      </c>
      <c r="I286" s="112">
        <v>13.65</v>
      </c>
      <c r="J286" s="128"/>
    </row>
    <row r="287" spans="1:10" ht="12.75">
      <c r="A287" s="132" t="s">
        <v>1684</v>
      </c>
      <c r="B287" s="107" t="s">
        <v>1685</v>
      </c>
      <c r="C287" s="108">
        <v>31959</v>
      </c>
      <c r="D287" s="109">
        <v>1</v>
      </c>
      <c r="E287" s="103" t="s">
        <v>1684</v>
      </c>
      <c r="F287" s="111">
        <v>1.31</v>
      </c>
      <c r="G287" s="104" t="s">
        <v>1684</v>
      </c>
      <c r="H287" s="104" t="s">
        <v>1684</v>
      </c>
      <c r="I287" s="112">
        <v>14.1</v>
      </c>
      <c r="J287" s="128"/>
    </row>
    <row r="288" spans="1:10" ht="12.75">
      <c r="A288" s="132" t="s">
        <v>1684</v>
      </c>
      <c r="B288" s="107" t="s">
        <v>1685</v>
      </c>
      <c r="C288" s="108">
        <v>31959</v>
      </c>
      <c r="D288" s="109">
        <v>3</v>
      </c>
      <c r="E288" s="103" t="s">
        <v>1684</v>
      </c>
      <c r="F288" s="111">
        <v>1.41</v>
      </c>
      <c r="G288" s="104" t="s">
        <v>1684</v>
      </c>
      <c r="H288" s="104" t="s">
        <v>1684</v>
      </c>
      <c r="I288" s="112">
        <v>8.97</v>
      </c>
      <c r="J288" s="128"/>
    </row>
    <row r="289" spans="1:10" ht="12.75">
      <c r="A289" s="132" t="s">
        <v>1684</v>
      </c>
      <c r="B289" s="107" t="s">
        <v>1685</v>
      </c>
      <c r="C289" s="108">
        <v>31959</v>
      </c>
      <c r="D289" s="109">
        <v>5</v>
      </c>
      <c r="E289" s="103" t="s">
        <v>1684</v>
      </c>
      <c r="F289" s="111">
        <v>3.11</v>
      </c>
      <c r="G289" s="104" t="s">
        <v>1684</v>
      </c>
      <c r="H289" s="104" t="s">
        <v>1684</v>
      </c>
      <c r="I289" s="112">
        <v>4.84</v>
      </c>
      <c r="J289" s="128"/>
    </row>
    <row r="290" spans="1:10" ht="12.75">
      <c r="A290" s="132" t="s">
        <v>1684</v>
      </c>
      <c r="B290" s="107" t="s">
        <v>1685</v>
      </c>
      <c r="C290" s="108">
        <v>31959</v>
      </c>
      <c r="D290" s="109">
        <v>8</v>
      </c>
      <c r="E290" s="103" t="s">
        <v>1684</v>
      </c>
      <c r="F290" s="111">
        <v>1.95</v>
      </c>
      <c r="G290" s="104" t="s">
        <v>1684</v>
      </c>
      <c r="H290" s="104" t="s">
        <v>1684</v>
      </c>
      <c r="I290" s="112">
        <v>4.52</v>
      </c>
      <c r="J290" s="128"/>
    </row>
    <row r="291" spans="1:10" ht="12.75">
      <c r="A291" s="132" t="s">
        <v>1684</v>
      </c>
      <c r="B291" s="110" t="s">
        <v>1686</v>
      </c>
      <c r="C291" s="108">
        <v>31959</v>
      </c>
      <c r="D291" s="109">
        <v>0</v>
      </c>
      <c r="E291" s="103" t="s">
        <v>1684</v>
      </c>
      <c r="F291" s="111">
        <v>1</v>
      </c>
      <c r="G291" s="104" t="s">
        <v>1684</v>
      </c>
      <c r="H291" s="104" t="s">
        <v>1684</v>
      </c>
      <c r="I291" s="112">
        <v>14.161</v>
      </c>
      <c r="J291" s="128"/>
    </row>
    <row r="292" spans="1:10" ht="12.75">
      <c r="A292" s="132" t="s">
        <v>1684</v>
      </c>
      <c r="B292" s="110" t="s">
        <v>1686</v>
      </c>
      <c r="C292" s="108">
        <v>31959</v>
      </c>
      <c r="D292" s="109">
        <v>1</v>
      </c>
      <c r="E292" s="103" t="s">
        <v>1684</v>
      </c>
      <c r="F292" s="111">
        <v>1.23</v>
      </c>
      <c r="G292" s="104" t="s">
        <v>1684</v>
      </c>
      <c r="H292" s="104" t="s">
        <v>1684</v>
      </c>
      <c r="I292" s="112">
        <v>10.774</v>
      </c>
      <c r="J292" s="128"/>
    </row>
    <row r="293" spans="1:10" ht="12.75">
      <c r="A293" s="132" t="s">
        <v>1684</v>
      </c>
      <c r="B293" s="110" t="s">
        <v>1686</v>
      </c>
      <c r="C293" s="108">
        <v>31959</v>
      </c>
      <c r="D293" s="109">
        <v>3</v>
      </c>
      <c r="E293" s="103" t="s">
        <v>1684</v>
      </c>
      <c r="F293" s="111">
        <v>1.37</v>
      </c>
      <c r="G293" s="104" t="s">
        <v>1684</v>
      </c>
      <c r="H293" s="104" t="s">
        <v>1684</v>
      </c>
      <c r="I293" s="112">
        <v>4.643</v>
      </c>
      <c r="J293" s="128"/>
    </row>
    <row r="294" spans="1:10" ht="12.75">
      <c r="A294" s="132" t="s">
        <v>1684</v>
      </c>
      <c r="B294" s="110" t="s">
        <v>1686</v>
      </c>
      <c r="C294" s="108">
        <v>31959</v>
      </c>
      <c r="D294" s="109">
        <v>5</v>
      </c>
      <c r="E294" s="103" t="s">
        <v>1684</v>
      </c>
      <c r="F294" s="111">
        <v>3.76</v>
      </c>
      <c r="G294" s="104" t="s">
        <v>1684</v>
      </c>
      <c r="H294" s="104" t="s">
        <v>1684</v>
      </c>
      <c r="I294" s="112">
        <v>9.485</v>
      </c>
      <c r="J294" s="128"/>
    </row>
    <row r="295" spans="1:10" ht="12.75">
      <c r="A295" s="132" t="s">
        <v>1684</v>
      </c>
      <c r="B295" s="110" t="s">
        <v>1686</v>
      </c>
      <c r="C295" s="108">
        <v>31959</v>
      </c>
      <c r="D295" s="109">
        <v>6</v>
      </c>
      <c r="E295" s="103" t="s">
        <v>1684</v>
      </c>
      <c r="F295" s="111">
        <v>1.79</v>
      </c>
      <c r="G295" s="104" t="s">
        <v>1684</v>
      </c>
      <c r="H295" s="104" t="s">
        <v>1684</v>
      </c>
      <c r="I295" s="112">
        <v>4.986</v>
      </c>
      <c r="J295" s="128"/>
    </row>
    <row r="296" spans="1:10" ht="12.75">
      <c r="A296" s="132" t="s">
        <v>1684</v>
      </c>
      <c r="B296" s="100" t="s">
        <v>1683</v>
      </c>
      <c r="C296" s="114">
        <v>31964</v>
      </c>
      <c r="D296" s="109">
        <v>0</v>
      </c>
      <c r="E296" s="103" t="s">
        <v>1684</v>
      </c>
      <c r="F296" s="111">
        <v>1.686027</v>
      </c>
      <c r="G296" s="104" t="s">
        <v>1684</v>
      </c>
      <c r="H296" s="104" t="s">
        <v>1684</v>
      </c>
      <c r="I296" s="112">
        <v>17.078</v>
      </c>
      <c r="J296" s="127"/>
    </row>
    <row r="297" spans="1:10" ht="12.75">
      <c r="A297" s="132" t="s">
        <v>1684</v>
      </c>
      <c r="B297" s="100" t="s">
        <v>1683</v>
      </c>
      <c r="C297" s="114">
        <v>31964</v>
      </c>
      <c r="D297" s="109">
        <v>1</v>
      </c>
      <c r="E297" s="103" t="s">
        <v>1684</v>
      </c>
      <c r="F297" s="111">
        <v>1.517329</v>
      </c>
      <c r="G297" s="104" t="s">
        <v>1684</v>
      </c>
      <c r="H297" s="104" t="s">
        <v>1684</v>
      </c>
      <c r="I297" s="112">
        <v>19.792</v>
      </c>
      <c r="J297" s="127"/>
    </row>
    <row r="298" spans="1:10" ht="12.75">
      <c r="A298" s="132" t="s">
        <v>1684</v>
      </c>
      <c r="B298" s="100" t="s">
        <v>1683</v>
      </c>
      <c r="C298" s="114">
        <v>31964</v>
      </c>
      <c r="D298" s="109">
        <v>3</v>
      </c>
      <c r="E298" s="103" t="s">
        <v>1684</v>
      </c>
      <c r="F298" s="111">
        <v>1.5545</v>
      </c>
      <c r="G298" s="104" t="s">
        <v>1684</v>
      </c>
      <c r="H298" s="104" t="s">
        <v>1684</v>
      </c>
      <c r="I298" s="112">
        <v>14.65</v>
      </c>
      <c r="J298" s="127"/>
    </row>
    <row r="299" spans="1:10" ht="12.75">
      <c r="A299" s="132" t="s">
        <v>1684</v>
      </c>
      <c r="B299" s="100" t="s">
        <v>1683</v>
      </c>
      <c r="C299" s="114">
        <v>31964</v>
      </c>
      <c r="D299" s="109">
        <v>5</v>
      </c>
      <c r="E299" s="103" t="s">
        <v>1684</v>
      </c>
      <c r="F299" s="111">
        <v>1.365787</v>
      </c>
      <c r="G299" s="104" t="s">
        <v>1684</v>
      </c>
      <c r="H299" s="104" t="s">
        <v>1684</v>
      </c>
      <c r="I299" s="112">
        <v>14.268</v>
      </c>
      <c r="J299" s="127"/>
    </row>
    <row r="300" spans="1:10" ht="12.75">
      <c r="A300" s="132" t="s">
        <v>1684</v>
      </c>
      <c r="B300" s="100" t="s">
        <v>1683</v>
      </c>
      <c r="C300" s="114">
        <v>31964</v>
      </c>
      <c r="D300" s="109">
        <v>8</v>
      </c>
      <c r="E300" s="103" t="s">
        <v>1684</v>
      </c>
      <c r="F300" s="111">
        <v>1.788644</v>
      </c>
      <c r="G300" s="104" t="s">
        <v>1684</v>
      </c>
      <c r="H300" s="104" t="s">
        <v>1684</v>
      </c>
      <c r="I300" s="112">
        <v>5.139</v>
      </c>
      <c r="J300" s="127"/>
    </row>
    <row r="301" spans="1:10" ht="12.75">
      <c r="A301" s="132" t="s">
        <v>1684</v>
      </c>
      <c r="B301" s="100" t="s">
        <v>1683</v>
      </c>
      <c r="C301" s="114">
        <v>31964</v>
      </c>
      <c r="D301" s="109">
        <v>12</v>
      </c>
      <c r="E301" s="103" t="s">
        <v>1684</v>
      </c>
      <c r="F301" s="111">
        <v>1.167543</v>
      </c>
      <c r="G301" s="104" t="s">
        <v>1684</v>
      </c>
      <c r="H301" s="104" t="s">
        <v>1684</v>
      </c>
      <c r="I301" s="113" t="s">
        <v>1684</v>
      </c>
      <c r="J301" s="127"/>
    </row>
    <row r="302" spans="1:10" ht="12.75">
      <c r="A302" s="132" t="s">
        <v>1684</v>
      </c>
      <c r="B302" s="100" t="s">
        <v>1683</v>
      </c>
      <c r="C302" s="114">
        <v>31964</v>
      </c>
      <c r="D302" s="109">
        <v>16</v>
      </c>
      <c r="E302" s="103" t="s">
        <v>1684</v>
      </c>
      <c r="F302" s="111">
        <v>0.970252</v>
      </c>
      <c r="G302" s="104" t="s">
        <v>1684</v>
      </c>
      <c r="H302" s="104" t="s">
        <v>1684</v>
      </c>
      <c r="I302" s="113" t="s">
        <v>1684</v>
      </c>
      <c r="J302" s="127"/>
    </row>
    <row r="303" spans="1:10" ht="12.75">
      <c r="A303" s="132" t="s">
        <v>1684</v>
      </c>
      <c r="B303" s="107" t="s">
        <v>1685</v>
      </c>
      <c r="C303" s="108">
        <v>31965</v>
      </c>
      <c r="D303" s="109">
        <v>0</v>
      </c>
      <c r="E303" s="103" t="s">
        <v>1684</v>
      </c>
      <c r="F303" s="111">
        <v>5.48</v>
      </c>
      <c r="G303" s="104" t="s">
        <v>1684</v>
      </c>
      <c r="H303" s="104" t="s">
        <v>1684</v>
      </c>
      <c r="I303" s="112">
        <v>89.2</v>
      </c>
      <c r="J303" s="128"/>
    </row>
    <row r="304" spans="1:10" ht="12.75">
      <c r="A304" s="132" t="s">
        <v>1684</v>
      </c>
      <c r="B304" s="107" t="s">
        <v>1685</v>
      </c>
      <c r="C304" s="108">
        <v>31965</v>
      </c>
      <c r="D304" s="109">
        <v>1</v>
      </c>
      <c r="E304" s="103" t="s">
        <v>1684</v>
      </c>
      <c r="F304" s="111">
        <v>5.59</v>
      </c>
      <c r="G304" s="104" t="s">
        <v>1684</v>
      </c>
      <c r="H304" s="104" t="s">
        <v>1684</v>
      </c>
      <c r="I304" s="112">
        <v>50.59</v>
      </c>
      <c r="J304" s="128"/>
    </row>
    <row r="305" spans="1:10" ht="12.75">
      <c r="A305" s="132" t="s">
        <v>1684</v>
      </c>
      <c r="B305" s="107" t="s">
        <v>1685</v>
      </c>
      <c r="C305" s="108">
        <v>31965</v>
      </c>
      <c r="D305" s="109">
        <v>3</v>
      </c>
      <c r="E305" s="103" t="s">
        <v>1684</v>
      </c>
      <c r="F305" s="111">
        <v>6.12</v>
      </c>
      <c r="G305" s="104" t="s">
        <v>1684</v>
      </c>
      <c r="H305" s="104" t="s">
        <v>1684</v>
      </c>
      <c r="I305" s="112">
        <v>15.49</v>
      </c>
      <c r="J305" s="128"/>
    </row>
    <row r="306" spans="1:10" ht="12.75">
      <c r="A306" s="132" t="s">
        <v>1684</v>
      </c>
      <c r="B306" s="107" t="s">
        <v>1685</v>
      </c>
      <c r="C306" s="108">
        <v>31965</v>
      </c>
      <c r="D306" s="109">
        <v>5</v>
      </c>
      <c r="E306" s="103" t="s">
        <v>1684</v>
      </c>
      <c r="F306" s="111">
        <v>3.75</v>
      </c>
      <c r="G306" s="104" t="s">
        <v>1684</v>
      </c>
      <c r="H306" s="104" t="s">
        <v>1684</v>
      </c>
      <c r="I306" s="112">
        <v>7.44</v>
      </c>
      <c r="J306" s="128"/>
    </row>
    <row r="307" spans="1:10" ht="12.75">
      <c r="A307" s="132" t="s">
        <v>1684</v>
      </c>
      <c r="B307" s="107" t="s">
        <v>1685</v>
      </c>
      <c r="C307" s="108">
        <v>31965</v>
      </c>
      <c r="D307" s="109">
        <v>8</v>
      </c>
      <c r="E307" s="103" t="s">
        <v>1684</v>
      </c>
      <c r="F307" s="111">
        <v>11.02</v>
      </c>
      <c r="G307" s="104" t="s">
        <v>1684</v>
      </c>
      <c r="H307" s="104" t="s">
        <v>1684</v>
      </c>
      <c r="I307" s="112">
        <v>4.97</v>
      </c>
      <c r="J307" s="128"/>
    </row>
    <row r="308" spans="1:10" ht="12.75">
      <c r="A308" s="132" t="s">
        <v>1684</v>
      </c>
      <c r="B308" s="110" t="s">
        <v>1686</v>
      </c>
      <c r="C308" s="108">
        <v>31965</v>
      </c>
      <c r="D308" s="109">
        <v>0</v>
      </c>
      <c r="E308" s="103" t="s">
        <v>1684</v>
      </c>
      <c r="F308" s="111">
        <v>0.65</v>
      </c>
      <c r="G308" s="104" t="s">
        <v>1684</v>
      </c>
      <c r="H308" s="104" t="s">
        <v>1684</v>
      </c>
      <c r="I308" s="112">
        <v>12.364</v>
      </c>
      <c r="J308" s="128"/>
    </row>
    <row r="309" spans="1:10" ht="12.75">
      <c r="A309" s="132" t="s">
        <v>1684</v>
      </c>
      <c r="B309" s="110" t="s">
        <v>1686</v>
      </c>
      <c r="C309" s="108">
        <v>31965</v>
      </c>
      <c r="D309" s="109">
        <v>1</v>
      </c>
      <c r="E309" s="103" t="s">
        <v>1684</v>
      </c>
      <c r="F309" s="111">
        <v>0.89</v>
      </c>
      <c r="G309" s="104" t="s">
        <v>1684</v>
      </c>
      <c r="H309" s="104" t="s">
        <v>1684</v>
      </c>
      <c r="I309" s="112">
        <v>8.518</v>
      </c>
      <c r="J309" s="128"/>
    </row>
    <row r="310" spans="1:10" ht="12.75">
      <c r="A310" s="132" t="s">
        <v>1684</v>
      </c>
      <c r="B310" s="110" t="s">
        <v>1686</v>
      </c>
      <c r="C310" s="108">
        <v>31965</v>
      </c>
      <c r="D310" s="109">
        <v>3</v>
      </c>
      <c r="E310" s="103" t="s">
        <v>1684</v>
      </c>
      <c r="F310" s="111">
        <v>1.12</v>
      </c>
      <c r="G310" s="104" t="s">
        <v>1684</v>
      </c>
      <c r="H310" s="104" t="s">
        <v>1684</v>
      </c>
      <c r="I310" s="112">
        <v>4.549</v>
      </c>
      <c r="J310" s="128"/>
    </row>
    <row r="311" spans="1:10" ht="12.75">
      <c r="A311" s="132" t="s">
        <v>1684</v>
      </c>
      <c r="B311" s="110" t="s">
        <v>1686</v>
      </c>
      <c r="C311" s="108">
        <v>31965</v>
      </c>
      <c r="D311" s="109">
        <v>5</v>
      </c>
      <c r="E311" s="103" t="s">
        <v>1684</v>
      </c>
      <c r="F311" s="111">
        <v>2.14</v>
      </c>
      <c r="G311" s="104" t="s">
        <v>1684</v>
      </c>
      <c r="H311" s="104" t="s">
        <v>1684</v>
      </c>
      <c r="I311" s="112">
        <v>2.673</v>
      </c>
      <c r="J311" s="128"/>
    </row>
    <row r="312" spans="1:10" ht="12.75">
      <c r="A312" s="132" t="s">
        <v>1684</v>
      </c>
      <c r="B312" s="110" t="s">
        <v>1686</v>
      </c>
      <c r="C312" s="108">
        <v>31965</v>
      </c>
      <c r="D312" s="109">
        <v>6</v>
      </c>
      <c r="E312" s="103" t="s">
        <v>1684</v>
      </c>
      <c r="F312" s="111">
        <v>5.72</v>
      </c>
      <c r="G312" s="104" t="s">
        <v>1684</v>
      </c>
      <c r="H312" s="104" t="s">
        <v>1684</v>
      </c>
      <c r="I312" s="112">
        <v>0.148</v>
      </c>
      <c r="J312" s="128"/>
    </row>
    <row r="313" spans="1:10" ht="12.75">
      <c r="A313" s="132" t="s">
        <v>1684</v>
      </c>
      <c r="B313" s="100" t="s">
        <v>1683</v>
      </c>
      <c r="C313" s="114">
        <v>31971</v>
      </c>
      <c r="D313" s="109">
        <v>0</v>
      </c>
      <c r="E313" s="103" t="s">
        <v>1684</v>
      </c>
      <c r="F313" s="111">
        <v>1.686027</v>
      </c>
      <c r="G313" s="104" t="s">
        <v>1684</v>
      </c>
      <c r="H313" s="104" t="s">
        <v>1684</v>
      </c>
      <c r="I313" s="112">
        <v>25.602</v>
      </c>
      <c r="J313" s="127"/>
    </row>
    <row r="314" spans="1:10" ht="12.75">
      <c r="A314" s="132" t="s">
        <v>1684</v>
      </c>
      <c r="B314" s="100" t="s">
        <v>1683</v>
      </c>
      <c r="C314" s="114">
        <v>31971</v>
      </c>
      <c r="D314" s="109">
        <v>1</v>
      </c>
      <c r="E314" s="103" t="s">
        <v>1684</v>
      </c>
      <c r="F314" s="111">
        <v>1.517329</v>
      </c>
      <c r="G314" s="104" t="s">
        <v>1684</v>
      </c>
      <c r="H314" s="104" t="s">
        <v>1684</v>
      </c>
      <c r="I314" s="112">
        <v>27.615</v>
      </c>
      <c r="J314" s="127"/>
    </row>
    <row r="315" spans="1:10" ht="12.75">
      <c r="A315" s="132" t="s">
        <v>1684</v>
      </c>
      <c r="B315" s="100" t="s">
        <v>1683</v>
      </c>
      <c r="C315" s="114">
        <v>31971</v>
      </c>
      <c r="D315" s="109">
        <v>3</v>
      </c>
      <c r="E315" s="103" t="s">
        <v>1684</v>
      </c>
      <c r="F315" s="111">
        <v>1.5545</v>
      </c>
      <c r="G315" s="104" t="s">
        <v>1684</v>
      </c>
      <c r="H315" s="104" t="s">
        <v>1684</v>
      </c>
      <c r="I315" s="112">
        <v>17.009</v>
      </c>
      <c r="J315" s="127"/>
    </row>
    <row r="316" spans="1:10" ht="12.75">
      <c r="A316" s="132" t="s">
        <v>1684</v>
      </c>
      <c r="B316" s="100" t="s">
        <v>1683</v>
      </c>
      <c r="C316" s="114">
        <v>31971</v>
      </c>
      <c r="D316" s="109">
        <v>5</v>
      </c>
      <c r="E316" s="103" t="s">
        <v>1684</v>
      </c>
      <c r="F316" s="111">
        <v>1.365787</v>
      </c>
      <c r="G316" s="104" t="s">
        <v>1684</v>
      </c>
      <c r="H316" s="104" t="s">
        <v>1684</v>
      </c>
      <c r="I316" s="112">
        <v>10.228</v>
      </c>
      <c r="J316" s="127"/>
    </row>
    <row r="317" spans="1:10" ht="12.75">
      <c r="A317" s="132" t="s">
        <v>1684</v>
      </c>
      <c r="B317" s="100" t="s">
        <v>1683</v>
      </c>
      <c r="C317" s="114">
        <v>31971</v>
      </c>
      <c r="D317" s="109">
        <v>8</v>
      </c>
      <c r="E317" s="103" t="s">
        <v>1684</v>
      </c>
      <c r="F317" s="111">
        <v>1.788644</v>
      </c>
      <c r="G317" s="104" t="s">
        <v>1684</v>
      </c>
      <c r="H317" s="104" t="s">
        <v>1684</v>
      </c>
      <c r="I317" s="112">
        <v>5.862</v>
      </c>
      <c r="J317" s="127"/>
    </row>
    <row r="318" spans="1:10" ht="12.75">
      <c r="A318" s="132" t="s">
        <v>1684</v>
      </c>
      <c r="B318" s="100" t="s">
        <v>1683</v>
      </c>
      <c r="C318" s="114">
        <v>31971</v>
      </c>
      <c r="D318" s="109">
        <v>12</v>
      </c>
      <c r="E318" s="103" t="s">
        <v>1684</v>
      </c>
      <c r="F318" s="111">
        <v>1.167543</v>
      </c>
      <c r="G318" s="104" t="s">
        <v>1684</v>
      </c>
      <c r="H318" s="104" t="s">
        <v>1684</v>
      </c>
      <c r="I318" s="112">
        <v>0.991</v>
      </c>
      <c r="J318" s="127"/>
    </row>
    <row r="319" spans="1:10" ht="12.75">
      <c r="A319" s="132" t="s">
        <v>1684</v>
      </c>
      <c r="B319" s="100" t="s">
        <v>1683</v>
      </c>
      <c r="C319" s="114">
        <v>31971</v>
      </c>
      <c r="D319" s="109">
        <v>16</v>
      </c>
      <c r="E319" s="103" t="s">
        <v>1684</v>
      </c>
      <c r="F319" s="111">
        <v>0.970252</v>
      </c>
      <c r="G319" s="104" t="s">
        <v>1684</v>
      </c>
      <c r="H319" s="104" t="s">
        <v>1684</v>
      </c>
      <c r="I319" s="112">
        <v>0.03</v>
      </c>
      <c r="J319" s="127"/>
    </row>
    <row r="320" spans="1:10" ht="12.75">
      <c r="A320" s="132" t="s">
        <v>1684</v>
      </c>
      <c r="B320" s="107" t="s">
        <v>1685</v>
      </c>
      <c r="C320" s="108">
        <v>31972</v>
      </c>
      <c r="D320" s="109">
        <v>0</v>
      </c>
      <c r="E320" s="103" t="s">
        <v>1684</v>
      </c>
      <c r="F320" s="111">
        <v>3.33</v>
      </c>
      <c r="G320" s="104" t="s">
        <v>1684</v>
      </c>
      <c r="H320" s="104" t="s">
        <v>1684</v>
      </c>
      <c r="I320" s="112">
        <v>80.71</v>
      </c>
      <c r="J320" s="128"/>
    </row>
    <row r="321" spans="1:10" ht="12.75">
      <c r="A321" s="132" t="s">
        <v>1684</v>
      </c>
      <c r="B321" s="107" t="s">
        <v>1685</v>
      </c>
      <c r="C321" s="108">
        <v>31972</v>
      </c>
      <c r="D321" s="109">
        <v>1</v>
      </c>
      <c r="E321" s="103" t="s">
        <v>1684</v>
      </c>
      <c r="F321" s="111">
        <v>3.15</v>
      </c>
      <c r="G321" s="104" t="s">
        <v>1684</v>
      </c>
      <c r="H321" s="104" t="s">
        <v>1684</v>
      </c>
      <c r="I321" s="112">
        <v>64.02</v>
      </c>
      <c r="J321" s="128"/>
    </row>
    <row r="322" spans="1:10" ht="12.75">
      <c r="A322" s="132" t="s">
        <v>1684</v>
      </c>
      <c r="B322" s="107" t="s">
        <v>1685</v>
      </c>
      <c r="C322" s="108">
        <v>31972</v>
      </c>
      <c r="D322" s="109">
        <v>3</v>
      </c>
      <c r="E322" s="103" t="s">
        <v>1684</v>
      </c>
      <c r="F322" s="111">
        <v>3.11</v>
      </c>
      <c r="G322" s="104" t="s">
        <v>1684</v>
      </c>
      <c r="H322" s="104" t="s">
        <v>1684</v>
      </c>
      <c r="I322" s="112">
        <v>34.41</v>
      </c>
      <c r="J322" s="128"/>
    </row>
    <row r="323" spans="1:10" ht="12.75">
      <c r="A323" s="132" t="s">
        <v>1684</v>
      </c>
      <c r="B323" s="107" t="s">
        <v>1685</v>
      </c>
      <c r="C323" s="108">
        <v>31972</v>
      </c>
      <c r="D323" s="109">
        <v>5</v>
      </c>
      <c r="E323" s="103" t="s">
        <v>1684</v>
      </c>
      <c r="F323" s="111">
        <v>2.34</v>
      </c>
      <c r="G323" s="104" t="s">
        <v>1684</v>
      </c>
      <c r="H323" s="104" t="s">
        <v>1684</v>
      </c>
      <c r="I323" s="112">
        <v>5.67</v>
      </c>
      <c r="J323" s="128"/>
    </row>
    <row r="324" spans="1:10" ht="12.75">
      <c r="A324" s="132" t="s">
        <v>1684</v>
      </c>
      <c r="B324" s="107" t="s">
        <v>1685</v>
      </c>
      <c r="C324" s="108">
        <v>31972</v>
      </c>
      <c r="D324" s="109">
        <v>8</v>
      </c>
      <c r="E324" s="103" t="s">
        <v>1684</v>
      </c>
      <c r="F324" s="111">
        <v>9.93</v>
      </c>
      <c r="G324" s="104" t="s">
        <v>1684</v>
      </c>
      <c r="H324" s="104" t="s">
        <v>1684</v>
      </c>
      <c r="I324" s="112">
        <v>8.35</v>
      </c>
      <c r="J324" s="128"/>
    </row>
    <row r="325" spans="1:10" ht="12.75">
      <c r="A325" s="132" t="s">
        <v>1684</v>
      </c>
      <c r="B325" s="110" t="s">
        <v>1686</v>
      </c>
      <c r="C325" s="108">
        <v>31972</v>
      </c>
      <c r="D325" s="109">
        <v>0</v>
      </c>
      <c r="E325" s="103" t="s">
        <v>1684</v>
      </c>
      <c r="F325" s="111">
        <v>0.83</v>
      </c>
      <c r="G325" s="104" t="s">
        <v>1684</v>
      </c>
      <c r="H325" s="104" t="s">
        <v>1684</v>
      </c>
      <c r="I325" s="112">
        <v>17.795</v>
      </c>
      <c r="J325" s="128"/>
    </row>
    <row r="326" spans="1:10" ht="12.75">
      <c r="A326" s="132" t="s">
        <v>1684</v>
      </c>
      <c r="B326" s="110" t="s">
        <v>1686</v>
      </c>
      <c r="C326" s="108">
        <v>31972</v>
      </c>
      <c r="D326" s="109">
        <v>1</v>
      </c>
      <c r="E326" s="103" t="s">
        <v>1684</v>
      </c>
      <c r="F326" s="111">
        <v>0.86</v>
      </c>
      <c r="G326" s="104" t="s">
        <v>1684</v>
      </c>
      <c r="H326" s="104" t="s">
        <v>1684</v>
      </c>
      <c r="I326" s="112">
        <v>10.713</v>
      </c>
      <c r="J326" s="128"/>
    </row>
    <row r="327" spans="1:10" ht="12.75">
      <c r="A327" s="132" t="s">
        <v>1684</v>
      </c>
      <c r="B327" s="110" t="s">
        <v>1686</v>
      </c>
      <c r="C327" s="108">
        <v>31972</v>
      </c>
      <c r="D327" s="109">
        <v>3</v>
      </c>
      <c r="E327" s="103" t="s">
        <v>1684</v>
      </c>
      <c r="F327" s="111">
        <v>0.81</v>
      </c>
      <c r="G327" s="104" t="s">
        <v>1684</v>
      </c>
      <c r="H327" s="104" t="s">
        <v>1684</v>
      </c>
      <c r="I327" s="112">
        <v>7.577</v>
      </c>
      <c r="J327" s="128"/>
    </row>
    <row r="328" spans="1:10" ht="12.75">
      <c r="A328" s="132" t="s">
        <v>1684</v>
      </c>
      <c r="B328" s="110" t="s">
        <v>1686</v>
      </c>
      <c r="C328" s="108">
        <v>31972</v>
      </c>
      <c r="D328" s="109">
        <v>5</v>
      </c>
      <c r="E328" s="103" t="s">
        <v>1684</v>
      </c>
      <c r="F328" s="111">
        <v>1.7</v>
      </c>
      <c r="G328" s="104" t="s">
        <v>1684</v>
      </c>
      <c r="H328" s="104" t="s">
        <v>1684</v>
      </c>
      <c r="I328" s="112">
        <v>5.495</v>
      </c>
      <c r="J328" s="128"/>
    </row>
    <row r="329" spans="1:10" ht="12.75">
      <c r="A329" s="132" t="s">
        <v>1684</v>
      </c>
      <c r="B329" s="110" t="s">
        <v>1686</v>
      </c>
      <c r="C329" s="108">
        <v>31972</v>
      </c>
      <c r="D329" s="109">
        <v>6</v>
      </c>
      <c r="E329" s="103" t="s">
        <v>1684</v>
      </c>
      <c r="F329" s="111">
        <v>1.85</v>
      </c>
      <c r="G329" s="104" t="s">
        <v>1684</v>
      </c>
      <c r="H329" s="104" t="s">
        <v>1684</v>
      </c>
      <c r="I329" s="112">
        <v>6.54</v>
      </c>
      <c r="J329" s="128"/>
    </row>
    <row r="330" spans="1:10" ht="12.75">
      <c r="A330" s="132" t="s">
        <v>1684</v>
      </c>
      <c r="B330" s="107" t="s">
        <v>1685</v>
      </c>
      <c r="C330" s="108">
        <v>31977</v>
      </c>
      <c r="D330" s="109">
        <v>0</v>
      </c>
      <c r="E330" s="103" t="s">
        <v>1684</v>
      </c>
      <c r="F330" s="111">
        <v>8.65</v>
      </c>
      <c r="G330" s="104" t="s">
        <v>1684</v>
      </c>
      <c r="H330" s="104" t="s">
        <v>1684</v>
      </c>
      <c r="I330" s="112">
        <v>95.83</v>
      </c>
      <c r="J330" s="128"/>
    </row>
    <row r="331" spans="1:10" ht="12.75">
      <c r="A331" s="132" t="s">
        <v>1684</v>
      </c>
      <c r="B331" s="107" t="s">
        <v>1685</v>
      </c>
      <c r="C331" s="108">
        <v>31977</v>
      </c>
      <c r="D331" s="109">
        <v>1</v>
      </c>
      <c r="E331" s="103" t="s">
        <v>1684</v>
      </c>
      <c r="F331" s="111">
        <v>8.42</v>
      </c>
      <c r="G331" s="104" t="s">
        <v>1684</v>
      </c>
      <c r="H331" s="104" t="s">
        <v>1684</v>
      </c>
      <c r="I331" s="112">
        <v>96.32</v>
      </c>
      <c r="J331" s="128"/>
    </row>
    <row r="332" spans="1:10" ht="12.75">
      <c r="A332" s="132" t="s">
        <v>1684</v>
      </c>
      <c r="B332" s="107" t="s">
        <v>1685</v>
      </c>
      <c r="C332" s="108">
        <v>31977</v>
      </c>
      <c r="D332" s="109">
        <v>3</v>
      </c>
      <c r="E332" s="103" t="s">
        <v>1684</v>
      </c>
      <c r="F332" s="111">
        <v>9.99</v>
      </c>
      <c r="G332" s="104" t="s">
        <v>1684</v>
      </c>
      <c r="H332" s="104" t="s">
        <v>1684</v>
      </c>
      <c r="I332" s="112">
        <v>39.4</v>
      </c>
      <c r="J332" s="128"/>
    </row>
    <row r="333" spans="1:10" ht="12.75">
      <c r="A333" s="132" t="s">
        <v>1684</v>
      </c>
      <c r="B333" s="107" t="s">
        <v>1685</v>
      </c>
      <c r="C333" s="108">
        <v>31977</v>
      </c>
      <c r="D333" s="109">
        <v>5</v>
      </c>
      <c r="E333" s="103" t="s">
        <v>1684</v>
      </c>
      <c r="F333" s="111">
        <v>17.53</v>
      </c>
      <c r="G333" s="104" t="s">
        <v>1684</v>
      </c>
      <c r="H333" s="104" t="s">
        <v>1684</v>
      </c>
      <c r="I333" s="112">
        <v>9.35</v>
      </c>
      <c r="J333" s="128"/>
    </row>
    <row r="334" spans="1:10" ht="12.75">
      <c r="A334" s="132" t="s">
        <v>1684</v>
      </c>
      <c r="B334" s="107" t="s">
        <v>1685</v>
      </c>
      <c r="C334" s="108">
        <v>31977</v>
      </c>
      <c r="D334" s="109">
        <v>8</v>
      </c>
      <c r="E334" s="103" t="s">
        <v>1684</v>
      </c>
      <c r="F334" s="111">
        <v>12.31</v>
      </c>
      <c r="G334" s="104" t="s">
        <v>1684</v>
      </c>
      <c r="H334" s="104" t="s">
        <v>1684</v>
      </c>
      <c r="I334" s="112">
        <v>11.57</v>
      </c>
      <c r="J334" s="128"/>
    </row>
    <row r="335" spans="1:10" ht="12.75">
      <c r="A335" s="132" t="s">
        <v>1684</v>
      </c>
      <c r="B335" s="110" t="s">
        <v>1686</v>
      </c>
      <c r="C335" s="108">
        <v>31977</v>
      </c>
      <c r="D335" s="109">
        <v>0</v>
      </c>
      <c r="E335" s="103" t="s">
        <v>1684</v>
      </c>
      <c r="F335" s="111">
        <v>3.16</v>
      </c>
      <c r="G335" s="104" t="s">
        <v>1684</v>
      </c>
      <c r="H335" s="104" t="s">
        <v>1684</v>
      </c>
      <c r="I335" s="112">
        <v>16.438</v>
      </c>
      <c r="J335" s="128"/>
    </row>
    <row r="336" spans="1:10" ht="12.75">
      <c r="A336" s="132" t="s">
        <v>1684</v>
      </c>
      <c r="B336" s="110" t="s">
        <v>1686</v>
      </c>
      <c r="C336" s="108">
        <v>31977</v>
      </c>
      <c r="D336" s="109">
        <v>1</v>
      </c>
      <c r="E336" s="103" t="s">
        <v>1684</v>
      </c>
      <c r="F336" s="111">
        <v>2.87</v>
      </c>
      <c r="G336" s="104" t="s">
        <v>1684</v>
      </c>
      <c r="H336" s="104" t="s">
        <v>1684</v>
      </c>
      <c r="I336" s="112">
        <v>10.529</v>
      </c>
      <c r="J336" s="128"/>
    </row>
    <row r="337" spans="1:10" ht="12.75">
      <c r="A337" s="132" t="s">
        <v>1684</v>
      </c>
      <c r="B337" s="110" t="s">
        <v>1686</v>
      </c>
      <c r="C337" s="108">
        <v>31977</v>
      </c>
      <c r="D337" s="109">
        <v>3</v>
      </c>
      <c r="E337" s="103" t="s">
        <v>1684</v>
      </c>
      <c r="F337" s="111">
        <v>2.8</v>
      </c>
      <c r="G337" s="104" t="s">
        <v>1684</v>
      </c>
      <c r="H337" s="104" t="s">
        <v>1684</v>
      </c>
      <c r="I337" s="112">
        <v>6.558</v>
      </c>
      <c r="J337" s="128"/>
    </row>
    <row r="338" spans="1:10" ht="12.75">
      <c r="A338" s="132" t="s">
        <v>1684</v>
      </c>
      <c r="B338" s="110" t="s">
        <v>1686</v>
      </c>
      <c r="C338" s="108">
        <v>31977</v>
      </c>
      <c r="D338" s="109">
        <v>5</v>
      </c>
      <c r="E338" s="103" t="s">
        <v>1684</v>
      </c>
      <c r="F338" s="111">
        <v>2.29</v>
      </c>
      <c r="G338" s="104" t="s">
        <v>1684</v>
      </c>
      <c r="H338" s="104" t="s">
        <v>1684</v>
      </c>
      <c r="I338" s="112">
        <v>3.355</v>
      </c>
      <c r="J338" s="128"/>
    </row>
    <row r="339" spans="1:10" ht="12.75">
      <c r="A339" s="132" t="s">
        <v>1684</v>
      </c>
      <c r="B339" s="110" t="s">
        <v>1686</v>
      </c>
      <c r="C339" s="108">
        <v>31977</v>
      </c>
      <c r="D339" s="109">
        <v>6</v>
      </c>
      <c r="E339" s="103" t="s">
        <v>1684</v>
      </c>
      <c r="F339" s="111">
        <v>3.92</v>
      </c>
      <c r="G339" s="104" t="s">
        <v>1684</v>
      </c>
      <c r="H339" s="104" t="s">
        <v>1684</v>
      </c>
      <c r="I339" s="112">
        <v>6.544</v>
      </c>
      <c r="J339" s="128"/>
    </row>
    <row r="340" spans="1:10" ht="12.75">
      <c r="A340" s="132" t="s">
        <v>1684</v>
      </c>
      <c r="B340" s="100" t="s">
        <v>1683</v>
      </c>
      <c r="C340" s="114">
        <v>31977</v>
      </c>
      <c r="D340" s="109">
        <v>0</v>
      </c>
      <c r="E340" s="103" t="s">
        <v>1684</v>
      </c>
      <c r="F340" s="111">
        <v>0.568998</v>
      </c>
      <c r="G340" s="104" t="s">
        <v>1684</v>
      </c>
      <c r="H340" s="104" t="s">
        <v>1684</v>
      </c>
      <c r="I340" s="112">
        <v>26.159</v>
      </c>
      <c r="J340" s="127"/>
    </row>
    <row r="341" spans="1:10" ht="12.75">
      <c r="A341" s="132" t="s">
        <v>1684</v>
      </c>
      <c r="B341" s="100" t="s">
        <v>1683</v>
      </c>
      <c r="C341" s="114">
        <v>31977</v>
      </c>
      <c r="D341" s="109">
        <v>1</v>
      </c>
      <c r="E341" s="103" t="s">
        <v>1684</v>
      </c>
      <c r="F341" s="111">
        <v>0.856834</v>
      </c>
      <c r="G341" s="104" t="s">
        <v>1684</v>
      </c>
      <c r="H341" s="104" t="s">
        <v>1684</v>
      </c>
      <c r="I341" s="112">
        <v>18.753</v>
      </c>
      <c r="J341" s="127"/>
    </row>
    <row r="342" spans="1:10" ht="12.75">
      <c r="A342" s="132" t="s">
        <v>1684</v>
      </c>
      <c r="B342" s="100" t="s">
        <v>1683</v>
      </c>
      <c r="C342" s="114">
        <v>31977</v>
      </c>
      <c r="D342" s="109">
        <v>3</v>
      </c>
      <c r="E342" s="103" t="s">
        <v>1684</v>
      </c>
      <c r="F342" s="111">
        <v>0.637621</v>
      </c>
      <c r="G342" s="104" t="s">
        <v>1684</v>
      </c>
      <c r="H342" s="104" t="s">
        <v>1684</v>
      </c>
      <c r="I342" s="112">
        <v>12.784</v>
      </c>
      <c r="J342" s="127"/>
    </row>
    <row r="343" spans="1:10" ht="12.75">
      <c r="A343" s="132" t="s">
        <v>1684</v>
      </c>
      <c r="B343" s="100" t="s">
        <v>1683</v>
      </c>
      <c r="C343" s="114">
        <v>31977</v>
      </c>
      <c r="D343" s="109">
        <v>5</v>
      </c>
      <c r="E343" s="103" t="s">
        <v>1684</v>
      </c>
      <c r="F343" s="111">
        <v>0.733884</v>
      </c>
      <c r="G343" s="104" t="s">
        <v>1684</v>
      </c>
      <c r="H343" s="104" t="s">
        <v>1684</v>
      </c>
      <c r="I343" s="112">
        <v>9.484</v>
      </c>
      <c r="J343" s="127"/>
    </row>
    <row r="344" spans="1:10" ht="12.75">
      <c r="A344" s="132" t="s">
        <v>1684</v>
      </c>
      <c r="B344" s="100" t="s">
        <v>1683</v>
      </c>
      <c r="C344" s="114">
        <v>31977</v>
      </c>
      <c r="D344" s="109">
        <v>8</v>
      </c>
      <c r="E344" s="103" t="s">
        <v>1684</v>
      </c>
      <c r="F344" s="111">
        <v>1.527813</v>
      </c>
      <c r="G344" s="104" t="s">
        <v>1684</v>
      </c>
      <c r="H344" s="104" t="s">
        <v>1684</v>
      </c>
      <c r="I344" s="112">
        <v>5.138</v>
      </c>
      <c r="J344" s="127"/>
    </row>
    <row r="345" spans="1:10" ht="12.75">
      <c r="A345" s="132" t="s">
        <v>1684</v>
      </c>
      <c r="B345" s="100" t="s">
        <v>1683</v>
      </c>
      <c r="C345" s="114">
        <v>31977</v>
      </c>
      <c r="D345" s="109">
        <v>12</v>
      </c>
      <c r="E345" s="103" t="s">
        <v>1684</v>
      </c>
      <c r="F345" s="111">
        <v>1.238072</v>
      </c>
      <c r="G345" s="104" t="s">
        <v>1684</v>
      </c>
      <c r="H345" s="104" t="s">
        <v>1684</v>
      </c>
      <c r="I345" s="112">
        <v>0.432</v>
      </c>
      <c r="J345" s="127"/>
    </row>
    <row r="346" spans="1:10" ht="12.75">
      <c r="A346" s="132" t="s">
        <v>1684</v>
      </c>
      <c r="B346" s="100" t="s">
        <v>1683</v>
      </c>
      <c r="C346" s="114">
        <v>31977</v>
      </c>
      <c r="D346" s="109">
        <v>16</v>
      </c>
      <c r="E346" s="103" t="s">
        <v>1684</v>
      </c>
      <c r="F346" s="111">
        <v>0.520391</v>
      </c>
      <c r="G346" s="104" t="s">
        <v>1684</v>
      </c>
      <c r="H346" s="104" t="s">
        <v>1684</v>
      </c>
      <c r="I346" s="113" t="s">
        <v>1684</v>
      </c>
      <c r="J346" s="127"/>
    </row>
    <row r="347" spans="1:10" ht="12.75">
      <c r="A347" s="132" t="s">
        <v>1684</v>
      </c>
      <c r="B347" s="100" t="s">
        <v>1683</v>
      </c>
      <c r="C347" s="114">
        <v>31985</v>
      </c>
      <c r="D347" s="109">
        <v>0</v>
      </c>
      <c r="E347" s="103" t="s">
        <v>1684</v>
      </c>
      <c r="F347" s="111">
        <v>0.474642</v>
      </c>
      <c r="G347" s="104" t="s">
        <v>1684</v>
      </c>
      <c r="H347" s="104" t="s">
        <v>1684</v>
      </c>
      <c r="I347" s="112">
        <v>29.838</v>
      </c>
      <c r="J347" s="127"/>
    </row>
    <row r="348" spans="1:10" ht="12.75">
      <c r="A348" s="132" t="s">
        <v>1684</v>
      </c>
      <c r="B348" s="100" t="s">
        <v>1683</v>
      </c>
      <c r="C348" s="114">
        <v>31985</v>
      </c>
      <c r="D348" s="109">
        <v>1</v>
      </c>
      <c r="E348" s="103" t="s">
        <v>1684</v>
      </c>
      <c r="F348" s="111">
        <v>0.611888</v>
      </c>
      <c r="G348" s="104" t="s">
        <v>1684</v>
      </c>
      <c r="H348" s="104" t="s">
        <v>1684</v>
      </c>
      <c r="I348" s="112">
        <v>21.327</v>
      </c>
      <c r="J348" s="127"/>
    </row>
    <row r="349" spans="1:10" ht="12.75">
      <c r="A349" s="132" t="s">
        <v>1684</v>
      </c>
      <c r="B349" s="100" t="s">
        <v>1683</v>
      </c>
      <c r="C349" s="114">
        <v>31985</v>
      </c>
      <c r="D349" s="109">
        <v>3</v>
      </c>
      <c r="E349" s="103" t="s">
        <v>1684</v>
      </c>
      <c r="F349" s="111">
        <v>0.477501</v>
      </c>
      <c r="G349" s="104" t="s">
        <v>1684</v>
      </c>
      <c r="H349" s="104" t="s">
        <v>1684</v>
      </c>
      <c r="I349" s="112">
        <v>16.058</v>
      </c>
      <c r="J349" s="127"/>
    </row>
    <row r="350" spans="1:10" ht="12.75">
      <c r="A350" s="132" t="s">
        <v>1684</v>
      </c>
      <c r="B350" s="100" t="s">
        <v>1683</v>
      </c>
      <c r="C350" s="114">
        <v>31985</v>
      </c>
      <c r="D350" s="109">
        <v>5</v>
      </c>
      <c r="E350" s="103" t="s">
        <v>1684</v>
      </c>
      <c r="F350" s="111">
        <v>0.577576</v>
      </c>
      <c r="G350" s="104" t="s">
        <v>1684</v>
      </c>
      <c r="H350" s="104" t="s">
        <v>1684</v>
      </c>
      <c r="I350" s="112">
        <v>8.38</v>
      </c>
      <c r="J350" s="127"/>
    </row>
    <row r="351" spans="1:10" ht="12.75">
      <c r="A351" s="132" t="s">
        <v>1684</v>
      </c>
      <c r="B351" s="100" t="s">
        <v>1683</v>
      </c>
      <c r="C351" s="114">
        <v>31985</v>
      </c>
      <c r="D351" s="109">
        <v>8</v>
      </c>
      <c r="E351" s="103" t="s">
        <v>1684</v>
      </c>
      <c r="F351" s="111">
        <v>0.990744</v>
      </c>
      <c r="G351" s="104" t="s">
        <v>1684</v>
      </c>
      <c r="H351" s="104" t="s">
        <v>1684</v>
      </c>
      <c r="I351" s="112">
        <v>5.863</v>
      </c>
      <c r="J351" s="127"/>
    </row>
    <row r="352" spans="1:10" ht="12.75">
      <c r="A352" s="132" t="s">
        <v>1684</v>
      </c>
      <c r="B352" s="100" t="s">
        <v>1683</v>
      </c>
      <c r="C352" s="114">
        <v>31985</v>
      </c>
      <c r="D352" s="109">
        <v>12</v>
      </c>
      <c r="E352" s="103" t="s">
        <v>1684</v>
      </c>
      <c r="F352" s="111">
        <v>0.526109</v>
      </c>
      <c r="G352" s="104" t="s">
        <v>1684</v>
      </c>
      <c r="H352" s="104" t="s">
        <v>1684</v>
      </c>
      <c r="I352" s="113" t="s">
        <v>1684</v>
      </c>
      <c r="J352" s="127"/>
    </row>
    <row r="353" spans="1:10" ht="12.75">
      <c r="A353" s="132" t="s">
        <v>1684</v>
      </c>
      <c r="B353" s="100" t="s">
        <v>1683</v>
      </c>
      <c r="C353" s="114">
        <v>31985</v>
      </c>
      <c r="D353" s="109">
        <v>16</v>
      </c>
      <c r="E353" s="103" t="s">
        <v>1684</v>
      </c>
      <c r="F353" s="111">
        <v>0.367419</v>
      </c>
      <c r="G353" s="104" t="s">
        <v>1684</v>
      </c>
      <c r="H353" s="104" t="s">
        <v>1684</v>
      </c>
      <c r="I353" s="112">
        <v>0.744</v>
      </c>
      <c r="J353" s="127"/>
    </row>
    <row r="354" spans="1:10" ht="12.75">
      <c r="A354" s="132" t="s">
        <v>1684</v>
      </c>
      <c r="B354" s="107" t="s">
        <v>1685</v>
      </c>
      <c r="C354" s="108">
        <v>31986</v>
      </c>
      <c r="D354" s="109">
        <v>0</v>
      </c>
      <c r="E354" s="103" t="s">
        <v>1684</v>
      </c>
      <c r="F354" s="111">
        <v>6.3</v>
      </c>
      <c r="G354" s="104" t="s">
        <v>1684</v>
      </c>
      <c r="H354" s="104" t="s">
        <v>1684</v>
      </c>
      <c r="I354" s="112">
        <v>150.4</v>
      </c>
      <c r="J354" s="128"/>
    </row>
    <row r="355" spans="1:10" ht="12.75">
      <c r="A355" s="132" t="s">
        <v>1684</v>
      </c>
      <c r="B355" s="107" t="s">
        <v>1685</v>
      </c>
      <c r="C355" s="108">
        <v>31986</v>
      </c>
      <c r="D355" s="109">
        <v>1</v>
      </c>
      <c r="E355" s="103" t="s">
        <v>1684</v>
      </c>
      <c r="F355" s="111">
        <v>5.69</v>
      </c>
      <c r="G355" s="104" t="s">
        <v>1684</v>
      </c>
      <c r="H355" s="104" t="s">
        <v>1684</v>
      </c>
      <c r="I355" s="112">
        <v>116.09</v>
      </c>
      <c r="J355" s="128"/>
    </row>
    <row r="356" spans="1:10" ht="12.75">
      <c r="A356" s="132" t="s">
        <v>1684</v>
      </c>
      <c r="B356" s="107" t="s">
        <v>1685</v>
      </c>
      <c r="C356" s="108">
        <v>31986</v>
      </c>
      <c r="D356" s="109">
        <v>3</v>
      </c>
      <c r="E356" s="103" t="s">
        <v>1684</v>
      </c>
      <c r="F356" s="111">
        <v>6.56</v>
      </c>
      <c r="G356" s="104" t="s">
        <v>1684</v>
      </c>
      <c r="H356" s="104" t="s">
        <v>1684</v>
      </c>
      <c r="I356" s="112">
        <v>54.07</v>
      </c>
      <c r="J356" s="128"/>
    </row>
    <row r="357" spans="1:10" ht="12.75">
      <c r="A357" s="132" t="s">
        <v>1684</v>
      </c>
      <c r="B357" s="107" t="s">
        <v>1685</v>
      </c>
      <c r="C357" s="108">
        <v>31986</v>
      </c>
      <c r="D357" s="109">
        <v>5</v>
      </c>
      <c r="E357" s="103" t="s">
        <v>1684</v>
      </c>
      <c r="F357" s="111">
        <v>5.28</v>
      </c>
      <c r="G357" s="104" t="s">
        <v>1684</v>
      </c>
      <c r="H357" s="104" t="s">
        <v>1684</v>
      </c>
      <c r="I357" s="112">
        <v>19.67</v>
      </c>
      <c r="J357" s="128"/>
    </row>
    <row r="358" spans="1:10" ht="12.75">
      <c r="A358" s="132" t="s">
        <v>1684</v>
      </c>
      <c r="B358" s="107" t="s">
        <v>1685</v>
      </c>
      <c r="C358" s="108">
        <v>31986</v>
      </c>
      <c r="D358" s="109">
        <v>8</v>
      </c>
      <c r="E358" s="103" t="s">
        <v>1684</v>
      </c>
      <c r="F358" s="111">
        <v>1.86</v>
      </c>
      <c r="G358" s="104" t="s">
        <v>1684</v>
      </c>
      <c r="H358" s="104" t="s">
        <v>1684</v>
      </c>
      <c r="I358" s="112">
        <v>5.78</v>
      </c>
      <c r="J358" s="128"/>
    </row>
    <row r="359" spans="1:10" ht="12.75">
      <c r="A359" s="132" t="s">
        <v>1684</v>
      </c>
      <c r="B359" s="110" t="s">
        <v>1686</v>
      </c>
      <c r="C359" s="108">
        <v>31986</v>
      </c>
      <c r="D359" s="109">
        <v>0</v>
      </c>
      <c r="E359" s="103" t="s">
        <v>1684</v>
      </c>
      <c r="F359" s="111">
        <v>0.88</v>
      </c>
      <c r="G359" s="104" t="s">
        <v>1684</v>
      </c>
      <c r="H359" s="104" t="s">
        <v>1684</v>
      </c>
      <c r="I359" s="112">
        <v>16.135</v>
      </c>
      <c r="J359" s="128"/>
    </row>
    <row r="360" spans="1:10" ht="12.75">
      <c r="A360" s="132" t="s">
        <v>1684</v>
      </c>
      <c r="B360" s="110" t="s">
        <v>1686</v>
      </c>
      <c r="C360" s="108">
        <v>31986</v>
      </c>
      <c r="D360" s="109">
        <v>1</v>
      </c>
      <c r="E360" s="103" t="s">
        <v>1684</v>
      </c>
      <c r="F360" s="111">
        <v>0.8</v>
      </c>
      <c r="G360" s="104" t="s">
        <v>1684</v>
      </c>
      <c r="H360" s="104" t="s">
        <v>1684</v>
      </c>
      <c r="I360" s="112">
        <v>11.212</v>
      </c>
      <c r="J360" s="128"/>
    </row>
    <row r="361" spans="1:10" ht="12.75">
      <c r="A361" s="132" t="s">
        <v>1684</v>
      </c>
      <c r="B361" s="110" t="s">
        <v>1686</v>
      </c>
      <c r="C361" s="108">
        <v>31986</v>
      </c>
      <c r="D361" s="109">
        <v>3</v>
      </c>
      <c r="E361" s="103" t="s">
        <v>1684</v>
      </c>
      <c r="F361" s="111">
        <v>1.08</v>
      </c>
      <c r="G361" s="104" t="s">
        <v>1684</v>
      </c>
      <c r="H361" s="104" t="s">
        <v>1684</v>
      </c>
      <c r="I361" s="112">
        <v>5.202</v>
      </c>
      <c r="J361" s="128"/>
    </row>
    <row r="362" spans="1:10" ht="12.75">
      <c r="A362" s="132" t="s">
        <v>1684</v>
      </c>
      <c r="B362" s="110" t="s">
        <v>1686</v>
      </c>
      <c r="C362" s="108">
        <v>31986</v>
      </c>
      <c r="D362" s="109">
        <v>5</v>
      </c>
      <c r="E362" s="103" t="s">
        <v>1684</v>
      </c>
      <c r="F362" s="111">
        <v>1.43</v>
      </c>
      <c r="G362" s="104" t="s">
        <v>1684</v>
      </c>
      <c r="H362" s="104" t="s">
        <v>1684</v>
      </c>
      <c r="I362" s="112">
        <v>3.969</v>
      </c>
      <c r="J362" s="128"/>
    </row>
    <row r="363" spans="1:10" ht="12.75">
      <c r="A363" s="132" t="s">
        <v>1684</v>
      </c>
      <c r="B363" s="110" t="s">
        <v>1686</v>
      </c>
      <c r="C363" s="108">
        <v>31986</v>
      </c>
      <c r="D363" s="109">
        <v>6</v>
      </c>
      <c r="E363" s="103" t="s">
        <v>1684</v>
      </c>
      <c r="F363" s="111">
        <v>1.22</v>
      </c>
      <c r="G363" s="104" t="s">
        <v>1684</v>
      </c>
      <c r="H363" s="104" t="s">
        <v>1684</v>
      </c>
      <c r="I363" s="112">
        <v>4.879</v>
      </c>
      <c r="J363" s="128"/>
    </row>
    <row r="364" spans="1:10" ht="12.75">
      <c r="A364" s="132" t="s">
        <v>1684</v>
      </c>
      <c r="B364" s="100" t="s">
        <v>1683</v>
      </c>
      <c r="C364" s="114">
        <v>31992</v>
      </c>
      <c r="D364" s="109">
        <v>0</v>
      </c>
      <c r="E364" s="103" t="s">
        <v>1684</v>
      </c>
      <c r="F364" s="111">
        <v>1.334335</v>
      </c>
      <c r="G364" s="104" t="s">
        <v>1684</v>
      </c>
      <c r="H364" s="104" t="s">
        <v>1684</v>
      </c>
      <c r="I364" s="112">
        <v>18.138</v>
      </c>
      <c r="J364" s="127"/>
    </row>
    <row r="365" spans="1:10" ht="12.75">
      <c r="A365" s="132" t="s">
        <v>1684</v>
      </c>
      <c r="B365" s="100" t="s">
        <v>1683</v>
      </c>
      <c r="C365" s="114">
        <v>31992</v>
      </c>
      <c r="D365" s="109">
        <v>1</v>
      </c>
      <c r="E365" s="103" t="s">
        <v>1684</v>
      </c>
      <c r="F365" s="111">
        <v>1.353397</v>
      </c>
      <c r="G365" s="104" t="s">
        <v>1684</v>
      </c>
      <c r="H365" s="104" t="s">
        <v>1684</v>
      </c>
      <c r="I365" s="112">
        <v>16.382</v>
      </c>
      <c r="J365" s="127"/>
    </row>
    <row r="366" spans="1:10" ht="12.75">
      <c r="A366" s="132" t="s">
        <v>1684</v>
      </c>
      <c r="B366" s="100" t="s">
        <v>1683</v>
      </c>
      <c r="C366" s="114">
        <v>31992</v>
      </c>
      <c r="D366" s="109">
        <v>3</v>
      </c>
      <c r="E366" s="103" t="s">
        <v>1684</v>
      </c>
      <c r="F366" s="111">
        <v>1.362928</v>
      </c>
      <c r="G366" s="104" t="s">
        <v>1684</v>
      </c>
      <c r="H366" s="104" t="s">
        <v>1684</v>
      </c>
      <c r="I366" s="112">
        <v>14.058</v>
      </c>
      <c r="J366" s="127"/>
    </row>
    <row r="367" spans="1:10" ht="12.75">
      <c r="A367" s="132" t="s">
        <v>1684</v>
      </c>
      <c r="B367" s="100" t="s">
        <v>1683</v>
      </c>
      <c r="C367" s="114">
        <v>31992</v>
      </c>
      <c r="D367" s="109">
        <v>5</v>
      </c>
      <c r="E367" s="103" t="s">
        <v>1684</v>
      </c>
      <c r="F367" s="111">
        <v>1.477299</v>
      </c>
      <c r="G367" s="104" t="s">
        <v>1684</v>
      </c>
      <c r="H367" s="104" t="s">
        <v>1684</v>
      </c>
      <c r="I367" s="112">
        <v>3.79</v>
      </c>
      <c r="J367" s="127"/>
    </row>
    <row r="368" spans="1:10" ht="12.75">
      <c r="A368" s="132" t="s">
        <v>1684</v>
      </c>
      <c r="B368" s="100" t="s">
        <v>1683</v>
      </c>
      <c r="C368" s="114">
        <v>31992</v>
      </c>
      <c r="D368" s="109">
        <v>8</v>
      </c>
      <c r="E368" s="103" t="s">
        <v>1684</v>
      </c>
      <c r="F368" s="111">
        <v>1.200901</v>
      </c>
      <c r="G368" s="104" t="s">
        <v>1684</v>
      </c>
      <c r="H368" s="104" t="s">
        <v>1684</v>
      </c>
      <c r="I368" s="112">
        <v>2.037</v>
      </c>
      <c r="J368" s="127"/>
    </row>
    <row r="369" spans="1:10" ht="12.75">
      <c r="A369" s="132" t="s">
        <v>1684</v>
      </c>
      <c r="B369" s="100" t="s">
        <v>1683</v>
      </c>
      <c r="C369" s="114">
        <v>31992</v>
      </c>
      <c r="D369" s="109">
        <v>12</v>
      </c>
      <c r="E369" s="103" t="s">
        <v>1684</v>
      </c>
      <c r="F369" s="111">
        <v>1.43441</v>
      </c>
      <c r="G369" s="104" t="s">
        <v>1684</v>
      </c>
      <c r="H369" s="104" t="s">
        <v>1684</v>
      </c>
      <c r="I369" s="113" t="s">
        <v>1684</v>
      </c>
      <c r="J369" s="127"/>
    </row>
    <row r="370" spans="1:10" ht="12.75">
      <c r="A370" s="132" t="s">
        <v>1684</v>
      </c>
      <c r="B370" s="100" t="s">
        <v>1683</v>
      </c>
      <c r="C370" s="114">
        <v>31992</v>
      </c>
      <c r="D370" s="109">
        <v>16</v>
      </c>
      <c r="E370" s="103" t="s">
        <v>1684</v>
      </c>
      <c r="F370" s="111">
        <v>0.862552</v>
      </c>
      <c r="G370" s="104" t="s">
        <v>1684</v>
      </c>
      <c r="H370" s="104" t="s">
        <v>1684</v>
      </c>
      <c r="I370" s="112">
        <v>3.759</v>
      </c>
      <c r="J370" s="127"/>
    </row>
    <row r="371" spans="1:10" ht="12.75">
      <c r="A371" s="132" t="s">
        <v>1684</v>
      </c>
      <c r="B371" s="107" t="s">
        <v>1685</v>
      </c>
      <c r="C371" s="108">
        <v>31993</v>
      </c>
      <c r="D371" s="109">
        <v>0</v>
      </c>
      <c r="E371" s="103" t="s">
        <v>1684</v>
      </c>
      <c r="F371" s="111">
        <v>15.49</v>
      </c>
      <c r="G371" s="104" t="s">
        <v>1684</v>
      </c>
      <c r="H371" s="104" t="s">
        <v>1684</v>
      </c>
      <c r="I371" s="112">
        <v>137.29</v>
      </c>
      <c r="J371" s="128"/>
    </row>
    <row r="372" spans="1:10" ht="12.75">
      <c r="A372" s="132" t="s">
        <v>1684</v>
      </c>
      <c r="B372" s="107" t="s">
        <v>1685</v>
      </c>
      <c r="C372" s="108">
        <v>31993</v>
      </c>
      <c r="D372" s="109">
        <v>1</v>
      </c>
      <c r="E372" s="103" t="s">
        <v>1684</v>
      </c>
      <c r="F372" s="111">
        <v>17.82</v>
      </c>
      <c r="G372" s="104" t="s">
        <v>1684</v>
      </c>
      <c r="H372" s="104" t="s">
        <v>1684</v>
      </c>
      <c r="I372" s="112">
        <v>117.22</v>
      </c>
      <c r="J372" s="128"/>
    </row>
    <row r="373" spans="1:10" ht="12.75">
      <c r="A373" s="132" t="s">
        <v>1684</v>
      </c>
      <c r="B373" s="107" t="s">
        <v>1685</v>
      </c>
      <c r="C373" s="108">
        <v>31993</v>
      </c>
      <c r="D373" s="109">
        <v>3</v>
      </c>
      <c r="E373" s="103" t="s">
        <v>1684</v>
      </c>
      <c r="F373" s="111">
        <v>11.29</v>
      </c>
      <c r="G373" s="104" t="s">
        <v>1684</v>
      </c>
      <c r="H373" s="104" t="s">
        <v>1684</v>
      </c>
      <c r="I373" s="112">
        <v>27.29</v>
      </c>
      <c r="J373" s="128"/>
    </row>
    <row r="374" spans="1:10" ht="12.75">
      <c r="A374" s="132" t="s">
        <v>1684</v>
      </c>
      <c r="B374" s="107" t="s">
        <v>1685</v>
      </c>
      <c r="C374" s="108">
        <v>31993</v>
      </c>
      <c r="D374" s="109">
        <v>5</v>
      </c>
      <c r="E374" s="103" t="s">
        <v>1684</v>
      </c>
      <c r="F374" s="111">
        <v>4.74</v>
      </c>
      <c r="G374" s="104" t="s">
        <v>1684</v>
      </c>
      <c r="H374" s="104" t="s">
        <v>1684</v>
      </c>
      <c r="I374" s="112">
        <v>7.84</v>
      </c>
      <c r="J374" s="128"/>
    </row>
    <row r="375" spans="1:10" ht="12.75">
      <c r="A375" s="132" t="s">
        <v>1684</v>
      </c>
      <c r="B375" s="107" t="s">
        <v>1685</v>
      </c>
      <c r="C375" s="108">
        <v>31993</v>
      </c>
      <c r="D375" s="109">
        <v>8</v>
      </c>
      <c r="E375" s="103" t="s">
        <v>1684</v>
      </c>
      <c r="F375" s="111">
        <v>2.5</v>
      </c>
      <c r="G375" s="104" t="s">
        <v>1684</v>
      </c>
      <c r="H375" s="104" t="s">
        <v>1684</v>
      </c>
      <c r="I375" s="112">
        <v>1.83</v>
      </c>
      <c r="J375" s="128"/>
    </row>
    <row r="376" spans="1:10" ht="12.75">
      <c r="A376" s="132" t="s">
        <v>1684</v>
      </c>
      <c r="B376" s="110" t="s">
        <v>1686</v>
      </c>
      <c r="C376" s="108">
        <v>31993</v>
      </c>
      <c r="D376" s="109">
        <v>0</v>
      </c>
      <c r="E376" s="103" t="s">
        <v>1684</v>
      </c>
      <c r="F376" s="111">
        <v>1.58</v>
      </c>
      <c r="G376" s="104" t="s">
        <v>1684</v>
      </c>
      <c r="H376" s="104" t="s">
        <v>1684</v>
      </c>
      <c r="I376" s="112">
        <v>9.649</v>
      </c>
      <c r="J376" s="128"/>
    </row>
    <row r="377" spans="1:10" ht="12.75">
      <c r="A377" s="132" t="s">
        <v>1684</v>
      </c>
      <c r="B377" s="110" t="s">
        <v>1686</v>
      </c>
      <c r="C377" s="108">
        <v>31993</v>
      </c>
      <c r="D377" s="109">
        <v>1</v>
      </c>
      <c r="E377" s="103" t="s">
        <v>1684</v>
      </c>
      <c r="F377" s="111">
        <v>1.17</v>
      </c>
      <c r="G377" s="104" t="s">
        <v>1684</v>
      </c>
      <c r="H377" s="104" t="s">
        <v>1684</v>
      </c>
      <c r="I377" s="112">
        <v>7.254</v>
      </c>
      <c r="J377" s="128"/>
    </row>
    <row r="378" spans="1:10" ht="12.75">
      <c r="A378" s="132" t="s">
        <v>1684</v>
      </c>
      <c r="B378" s="110" t="s">
        <v>1686</v>
      </c>
      <c r="C378" s="108">
        <v>31993</v>
      </c>
      <c r="D378" s="109">
        <v>3</v>
      </c>
      <c r="E378" s="103" t="s">
        <v>1684</v>
      </c>
      <c r="F378" s="111">
        <v>0.97</v>
      </c>
      <c r="G378" s="104" t="s">
        <v>1684</v>
      </c>
      <c r="H378" s="104" t="s">
        <v>1684</v>
      </c>
      <c r="I378" s="112">
        <v>5.558</v>
      </c>
      <c r="J378" s="128"/>
    </row>
    <row r="379" spans="1:10" ht="12.75">
      <c r="A379" s="132" t="s">
        <v>1684</v>
      </c>
      <c r="B379" s="110" t="s">
        <v>1686</v>
      </c>
      <c r="C379" s="108">
        <v>31993</v>
      </c>
      <c r="D379" s="109">
        <v>5</v>
      </c>
      <c r="E379" s="103" t="s">
        <v>1684</v>
      </c>
      <c r="F379" s="111">
        <v>1</v>
      </c>
      <c r="G379" s="104" t="s">
        <v>1684</v>
      </c>
      <c r="H379" s="104" t="s">
        <v>1684</v>
      </c>
      <c r="I379" s="112">
        <v>2.069</v>
      </c>
      <c r="J379" s="128"/>
    </row>
    <row r="380" spans="1:10" ht="12.75">
      <c r="A380" s="132" t="s">
        <v>1684</v>
      </c>
      <c r="B380" s="110" t="s">
        <v>1686</v>
      </c>
      <c r="C380" s="108">
        <v>31993</v>
      </c>
      <c r="D380" s="109">
        <v>6</v>
      </c>
      <c r="E380" s="103" t="s">
        <v>1684</v>
      </c>
      <c r="F380" s="111">
        <v>1.2</v>
      </c>
      <c r="G380" s="104" t="s">
        <v>1684</v>
      </c>
      <c r="H380" s="104" t="s">
        <v>1684</v>
      </c>
      <c r="I380" s="112">
        <v>2.811</v>
      </c>
      <c r="J380" s="128"/>
    </row>
    <row r="381" spans="1:10" ht="12.75">
      <c r="A381" s="132" t="s">
        <v>1684</v>
      </c>
      <c r="B381" s="107" t="s">
        <v>1685</v>
      </c>
      <c r="C381" s="108">
        <v>31999</v>
      </c>
      <c r="D381" s="109">
        <v>0</v>
      </c>
      <c r="E381" s="103" t="s">
        <v>1684</v>
      </c>
      <c r="F381" s="111">
        <v>10.98</v>
      </c>
      <c r="G381" s="104" t="s">
        <v>1684</v>
      </c>
      <c r="H381" s="104" t="s">
        <v>1684</v>
      </c>
      <c r="I381" s="112">
        <v>128.61</v>
      </c>
      <c r="J381" s="128"/>
    </row>
    <row r="382" spans="1:10" ht="12.75">
      <c r="A382" s="132" t="s">
        <v>1684</v>
      </c>
      <c r="B382" s="107" t="s">
        <v>1685</v>
      </c>
      <c r="C382" s="108">
        <v>31999</v>
      </c>
      <c r="D382" s="109">
        <v>1</v>
      </c>
      <c r="E382" s="103" t="s">
        <v>1684</v>
      </c>
      <c r="F382" s="111">
        <v>11.09</v>
      </c>
      <c r="G382" s="104" t="s">
        <v>1684</v>
      </c>
      <c r="H382" s="104" t="s">
        <v>1684</v>
      </c>
      <c r="I382" s="112">
        <v>161.49</v>
      </c>
      <c r="J382" s="128"/>
    </row>
    <row r="383" spans="1:10" ht="12.75">
      <c r="A383" s="132" t="s">
        <v>1684</v>
      </c>
      <c r="B383" s="107" t="s">
        <v>1685</v>
      </c>
      <c r="C383" s="108">
        <v>31999</v>
      </c>
      <c r="D383" s="109">
        <v>3</v>
      </c>
      <c r="E383" s="103" t="s">
        <v>1684</v>
      </c>
      <c r="F383" s="111">
        <v>10.71</v>
      </c>
      <c r="G383" s="104" t="s">
        <v>1684</v>
      </c>
      <c r="H383" s="104" t="s">
        <v>1684</v>
      </c>
      <c r="I383" s="112">
        <v>18.34</v>
      </c>
      <c r="J383" s="128"/>
    </row>
    <row r="384" spans="1:10" ht="12.75">
      <c r="A384" s="132" t="s">
        <v>1684</v>
      </c>
      <c r="B384" s="107" t="s">
        <v>1685</v>
      </c>
      <c r="C384" s="108">
        <v>31999</v>
      </c>
      <c r="D384" s="109">
        <v>5</v>
      </c>
      <c r="E384" s="103" t="s">
        <v>1684</v>
      </c>
      <c r="F384" s="111">
        <v>8.62</v>
      </c>
      <c r="G384" s="104" t="s">
        <v>1684</v>
      </c>
      <c r="H384" s="104" t="s">
        <v>1684</v>
      </c>
      <c r="I384" s="112">
        <v>17.82</v>
      </c>
      <c r="J384" s="128"/>
    </row>
    <row r="385" spans="1:10" ht="12.75">
      <c r="A385" s="132" t="s">
        <v>1684</v>
      </c>
      <c r="B385" s="107" t="s">
        <v>1685</v>
      </c>
      <c r="C385" s="108">
        <v>31999</v>
      </c>
      <c r="D385" s="109">
        <v>8</v>
      </c>
      <c r="E385" s="103" t="s">
        <v>1684</v>
      </c>
      <c r="F385" s="111">
        <v>1.91</v>
      </c>
      <c r="G385" s="104" t="s">
        <v>1684</v>
      </c>
      <c r="H385" s="104" t="s">
        <v>1684</v>
      </c>
      <c r="I385" s="112">
        <v>6.43</v>
      </c>
      <c r="J385" s="128"/>
    </row>
    <row r="386" spans="1:10" ht="12.75">
      <c r="A386" s="132" t="s">
        <v>1684</v>
      </c>
      <c r="B386" s="110" t="s">
        <v>1686</v>
      </c>
      <c r="C386" s="108">
        <v>31999</v>
      </c>
      <c r="D386" s="109">
        <v>0</v>
      </c>
      <c r="E386" s="103" t="s">
        <v>1684</v>
      </c>
      <c r="F386" s="111">
        <v>1.54</v>
      </c>
      <c r="G386" s="104" t="s">
        <v>1684</v>
      </c>
      <c r="H386" s="104" t="s">
        <v>1684</v>
      </c>
      <c r="I386" s="112">
        <v>11.502</v>
      </c>
      <c r="J386" s="128"/>
    </row>
    <row r="387" spans="1:10" ht="12.75">
      <c r="A387" s="132" t="s">
        <v>1684</v>
      </c>
      <c r="B387" s="110" t="s">
        <v>1686</v>
      </c>
      <c r="C387" s="108">
        <v>31999</v>
      </c>
      <c r="D387" s="109">
        <v>1</v>
      </c>
      <c r="E387" s="103" t="s">
        <v>1684</v>
      </c>
      <c r="F387" s="111">
        <v>1.85</v>
      </c>
      <c r="G387" s="104" t="s">
        <v>1684</v>
      </c>
      <c r="H387" s="104" t="s">
        <v>1684</v>
      </c>
      <c r="I387" s="112">
        <v>10.461</v>
      </c>
      <c r="J387" s="128"/>
    </row>
    <row r="388" spans="1:10" ht="12.75">
      <c r="A388" s="132" t="s">
        <v>1684</v>
      </c>
      <c r="B388" s="110" t="s">
        <v>1686</v>
      </c>
      <c r="C388" s="108">
        <v>31999</v>
      </c>
      <c r="D388" s="109">
        <v>3</v>
      </c>
      <c r="E388" s="103" t="s">
        <v>1684</v>
      </c>
      <c r="F388" s="111">
        <v>1.14</v>
      </c>
      <c r="G388" s="104" t="s">
        <v>1684</v>
      </c>
      <c r="H388" s="104" t="s">
        <v>1684</v>
      </c>
      <c r="I388" s="112">
        <v>5.049</v>
      </c>
      <c r="J388" s="128"/>
    </row>
    <row r="389" spans="1:10" ht="12.75">
      <c r="A389" s="132" t="s">
        <v>1684</v>
      </c>
      <c r="B389" s="110" t="s">
        <v>1686</v>
      </c>
      <c r="C389" s="108">
        <v>31999</v>
      </c>
      <c r="D389" s="109">
        <v>5</v>
      </c>
      <c r="E389" s="103" t="s">
        <v>1684</v>
      </c>
      <c r="F389" s="111">
        <v>0.79</v>
      </c>
      <c r="G389" s="104" t="s">
        <v>1684</v>
      </c>
      <c r="H389" s="104" t="s">
        <v>1684</v>
      </c>
      <c r="I389" s="112">
        <v>3.175</v>
      </c>
      <c r="J389" s="128"/>
    </row>
    <row r="390" spans="1:10" ht="12.75">
      <c r="A390" s="132" t="s">
        <v>1684</v>
      </c>
      <c r="B390" s="110" t="s">
        <v>1686</v>
      </c>
      <c r="C390" s="108">
        <v>31999</v>
      </c>
      <c r="D390" s="109">
        <v>6</v>
      </c>
      <c r="E390" s="103" t="s">
        <v>1684</v>
      </c>
      <c r="F390" s="111">
        <v>2.44</v>
      </c>
      <c r="G390" s="104" t="s">
        <v>1684</v>
      </c>
      <c r="H390" s="104" t="s">
        <v>1684</v>
      </c>
      <c r="I390" s="112">
        <v>0.022</v>
      </c>
      <c r="J390" s="128"/>
    </row>
    <row r="391" spans="1:10" ht="12.75">
      <c r="A391" s="132" t="s">
        <v>1684</v>
      </c>
      <c r="B391" s="107" t="s">
        <v>1685</v>
      </c>
      <c r="C391" s="108">
        <v>32308</v>
      </c>
      <c r="D391" s="109">
        <v>0</v>
      </c>
      <c r="E391" s="103" t="s">
        <v>1684</v>
      </c>
      <c r="F391" s="111">
        <v>0.2</v>
      </c>
      <c r="G391" s="104" t="s">
        <v>1684</v>
      </c>
      <c r="H391" s="104" t="s">
        <v>1684</v>
      </c>
      <c r="I391" s="112">
        <v>27.86</v>
      </c>
      <c r="J391" s="128"/>
    </row>
    <row r="392" spans="1:10" ht="12.75">
      <c r="A392" s="132" t="s">
        <v>1684</v>
      </c>
      <c r="B392" s="107" t="s">
        <v>1685</v>
      </c>
      <c r="C392" s="108">
        <v>32308</v>
      </c>
      <c r="D392" s="109">
        <v>1</v>
      </c>
      <c r="E392" s="103" t="s">
        <v>1684</v>
      </c>
      <c r="F392" s="111">
        <v>0.17</v>
      </c>
      <c r="G392" s="104" t="s">
        <v>1684</v>
      </c>
      <c r="H392" s="104" t="s">
        <v>1684</v>
      </c>
      <c r="I392" s="112">
        <v>19.64</v>
      </c>
      <c r="J392" s="128"/>
    </row>
    <row r="393" spans="1:10" ht="12.75">
      <c r="A393" s="132" t="s">
        <v>1684</v>
      </c>
      <c r="B393" s="107" t="s">
        <v>1685</v>
      </c>
      <c r="C393" s="108">
        <v>32308</v>
      </c>
      <c r="D393" s="109">
        <v>3</v>
      </c>
      <c r="E393" s="103" t="s">
        <v>1684</v>
      </c>
      <c r="F393" s="111">
        <v>0.52</v>
      </c>
      <c r="G393" s="104" t="s">
        <v>1684</v>
      </c>
      <c r="H393" s="104" t="s">
        <v>1684</v>
      </c>
      <c r="I393" s="112">
        <v>15.98</v>
      </c>
      <c r="J393" s="128"/>
    </row>
    <row r="394" spans="1:10" ht="12.75">
      <c r="A394" s="132" t="s">
        <v>1684</v>
      </c>
      <c r="B394" s="107" t="s">
        <v>1685</v>
      </c>
      <c r="C394" s="108">
        <v>32308</v>
      </c>
      <c r="D394" s="109">
        <v>5</v>
      </c>
      <c r="E394" s="103" t="s">
        <v>1684</v>
      </c>
      <c r="F394" s="111">
        <v>0.55</v>
      </c>
      <c r="G394" s="104" t="s">
        <v>1684</v>
      </c>
      <c r="H394" s="104" t="s">
        <v>1684</v>
      </c>
      <c r="I394" s="112">
        <v>19.34</v>
      </c>
      <c r="J394" s="128"/>
    </row>
    <row r="395" spans="1:10" ht="12.75">
      <c r="A395" s="132" t="s">
        <v>1684</v>
      </c>
      <c r="B395" s="107" t="s">
        <v>1685</v>
      </c>
      <c r="C395" s="108">
        <v>32308</v>
      </c>
      <c r="D395" s="109">
        <v>8</v>
      </c>
      <c r="E395" s="103" t="s">
        <v>1684</v>
      </c>
      <c r="F395" s="111">
        <v>0.39</v>
      </c>
      <c r="G395" s="104" t="s">
        <v>1684</v>
      </c>
      <c r="H395" s="104" t="s">
        <v>1684</v>
      </c>
      <c r="I395" s="112">
        <v>4.28</v>
      </c>
      <c r="J395" s="128"/>
    </row>
    <row r="396" spans="1:10" ht="12.75">
      <c r="A396" s="132" t="s">
        <v>1684</v>
      </c>
      <c r="B396" s="110" t="s">
        <v>1686</v>
      </c>
      <c r="C396" s="108">
        <v>32308</v>
      </c>
      <c r="D396" s="109">
        <v>0</v>
      </c>
      <c r="E396" s="103" t="s">
        <v>1684</v>
      </c>
      <c r="F396" s="111">
        <v>0.18</v>
      </c>
      <c r="G396" s="104" t="s">
        <v>1684</v>
      </c>
      <c r="H396" s="104" t="s">
        <v>1684</v>
      </c>
      <c r="I396" s="112">
        <v>30.155</v>
      </c>
      <c r="J396" s="128"/>
    </row>
    <row r="397" spans="1:10" ht="12.75">
      <c r="A397" s="132" t="s">
        <v>1684</v>
      </c>
      <c r="B397" s="110" t="s">
        <v>1686</v>
      </c>
      <c r="C397" s="108">
        <v>32308</v>
      </c>
      <c r="D397" s="109">
        <v>1</v>
      </c>
      <c r="E397" s="103" t="s">
        <v>1684</v>
      </c>
      <c r="F397" s="111">
        <v>0.2</v>
      </c>
      <c r="G397" s="104" t="s">
        <v>1684</v>
      </c>
      <c r="H397" s="104" t="s">
        <v>1684</v>
      </c>
      <c r="I397" s="112">
        <v>32.751</v>
      </c>
      <c r="J397" s="128"/>
    </row>
    <row r="398" spans="1:10" ht="12.75">
      <c r="A398" s="132" t="s">
        <v>1684</v>
      </c>
      <c r="B398" s="110" t="s">
        <v>1686</v>
      </c>
      <c r="C398" s="108">
        <v>32308</v>
      </c>
      <c r="D398" s="109">
        <v>3</v>
      </c>
      <c r="E398" s="103" t="s">
        <v>1684</v>
      </c>
      <c r="F398" s="111">
        <v>0.43</v>
      </c>
      <c r="G398" s="104" t="s">
        <v>1684</v>
      </c>
      <c r="H398" s="104" t="s">
        <v>1684</v>
      </c>
      <c r="I398" s="112">
        <v>20.424</v>
      </c>
      <c r="J398" s="128"/>
    </row>
    <row r="399" spans="1:10" ht="12.75">
      <c r="A399" s="132" t="s">
        <v>1684</v>
      </c>
      <c r="B399" s="110" t="s">
        <v>1686</v>
      </c>
      <c r="C399" s="108">
        <v>32308</v>
      </c>
      <c r="D399" s="109">
        <v>5</v>
      </c>
      <c r="E399" s="103" t="s">
        <v>1684</v>
      </c>
      <c r="F399" s="111">
        <v>0.59</v>
      </c>
      <c r="G399" s="104" t="s">
        <v>1684</v>
      </c>
      <c r="H399" s="104" t="s">
        <v>1684</v>
      </c>
      <c r="I399" s="112">
        <v>11.816</v>
      </c>
      <c r="J399" s="128"/>
    </row>
    <row r="400" spans="1:10" ht="12.75">
      <c r="A400" s="132" t="s">
        <v>1684</v>
      </c>
      <c r="B400" s="110" t="s">
        <v>1686</v>
      </c>
      <c r="C400" s="108">
        <v>32308</v>
      </c>
      <c r="D400" s="109">
        <v>6</v>
      </c>
      <c r="E400" s="103" t="s">
        <v>1684</v>
      </c>
      <c r="F400" s="111">
        <v>0.36</v>
      </c>
      <c r="G400" s="104" t="s">
        <v>1684</v>
      </c>
      <c r="H400" s="104" t="s">
        <v>1684</v>
      </c>
      <c r="I400" s="112">
        <v>4.585</v>
      </c>
      <c r="J400" s="128"/>
    </row>
    <row r="401" spans="1:10" ht="12.75">
      <c r="A401" s="132" t="s">
        <v>1684</v>
      </c>
      <c r="B401" s="107" t="s">
        <v>1685</v>
      </c>
      <c r="C401" s="108">
        <v>32323</v>
      </c>
      <c r="D401" s="109">
        <v>0</v>
      </c>
      <c r="E401" s="103" t="s">
        <v>1684</v>
      </c>
      <c r="F401" s="111">
        <v>1.5</v>
      </c>
      <c r="G401" s="104" t="s">
        <v>1684</v>
      </c>
      <c r="H401" s="104" t="s">
        <v>1684</v>
      </c>
      <c r="I401" s="112">
        <v>9.5</v>
      </c>
      <c r="J401" s="128"/>
    </row>
    <row r="402" spans="1:10" ht="12.75">
      <c r="A402" s="132" t="s">
        <v>1684</v>
      </c>
      <c r="B402" s="107" t="s">
        <v>1685</v>
      </c>
      <c r="C402" s="108">
        <v>32323</v>
      </c>
      <c r="D402" s="109">
        <v>1</v>
      </c>
      <c r="E402" s="103" t="s">
        <v>1684</v>
      </c>
      <c r="F402" s="111">
        <v>1.76</v>
      </c>
      <c r="G402" s="104" t="s">
        <v>1684</v>
      </c>
      <c r="H402" s="104" t="s">
        <v>1684</v>
      </c>
      <c r="I402" s="112">
        <v>13.63</v>
      </c>
      <c r="J402" s="128"/>
    </row>
    <row r="403" spans="1:10" ht="12.75">
      <c r="A403" s="132" t="s">
        <v>1684</v>
      </c>
      <c r="B403" s="107" t="s">
        <v>1685</v>
      </c>
      <c r="C403" s="108">
        <v>32323</v>
      </c>
      <c r="D403" s="109">
        <v>3</v>
      </c>
      <c r="E403" s="103" t="s">
        <v>1684</v>
      </c>
      <c r="F403" s="111">
        <v>2.57</v>
      </c>
      <c r="G403" s="104" t="s">
        <v>1684</v>
      </c>
      <c r="H403" s="104" t="s">
        <v>1684</v>
      </c>
      <c r="I403" s="112">
        <v>13.84</v>
      </c>
      <c r="J403" s="128"/>
    </row>
    <row r="404" spans="1:10" ht="12.75">
      <c r="A404" s="132" t="s">
        <v>1684</v>
      </c>
      <c r="B404" s="107" t="s">
        <v>1685</v>
      </c>
      <c r="C404" s="108">
        <v>32323</v>
      </c>
      <c r="D404" s="109">
        <v>5</v>
      </c>
      <c r="E404" s="103" t="s">
        <v>1684</v>
      </c>
      <c r="F404" s="111">
        <v>5.49</v>
      </c>
      <c r="G404" s="104" t="s">
        <v>1684</v>
      </c>
      <c r="H404" s="104" t="s">
        <v>1684</v>
      </c>
      <c r="I404" s="112">
        <v>13.79</v>
      </c>
      <c r="J404" s="128"/>
    </row>
    <row r="405" spans="1:10" ht="12.75">
      <c r="A405" s="132" t="s">
        <v>1684</v>
      </c>
      <c r="B405" s="107" t="s">
        <v>1685</v>
      </c>
      <c r="C405" s="108">
        <v>32323</v>
      </c>
      <c r="D405" s="109">
        <v>8</v>
      </c>
      <c r="E405" s="103" t="s">
        <v>1684</v>
      </c>
      <c r="F405" s="111">
        <v>6.13</v>
      </c>
      <c r="G405" s="104" t="s">
        <v>1684</v>
      </c>
      <c r="H405" s="104" t="s">
        <v>1684</v>
      </c>
      <c r="I405" s="112">
        <v>6.77</v>
      </c>
      <c r="J405" s="128"/>
    </row>
    <row r="406" spans="1:10" ht="12.75">
      <c r="A406" s="132" t="s">
        <v>1684</v>
      </c>
      <c r="B406" s="110" t="s">
        <v>1686</v>
      </c>
      <c r="C406" s="108">
        <v>32323</v>
      </c>
      <c r="D406" s="109">
        <v>0</v>
      </c>
      <c r="E406" s="103" t="s">
        <v>1684</v>
      </c>
      <c r="F406" s="111">
        <v>1.48</v>
      </c>
      <c r="G406" s="104" t="s">
        <v>1684</v>
      </c>
      <c r="H406" s="104" t="s">
        <v>1684</v>
      </c>
      <c r="I406" s="112">
        <v>11.884</v>
      </c>
      <c r="J406" s="128"/>
    </row>
    <row r="407" spans="1:10" ht="12.75">
      <c r="A407" s="132" t="s">
        <v>1684</v>
      </c>
      <c r="B407" s="110" t="s">
        <v>1686</v>
      </c>
      <c r="C407" s="108">
        <v>32323</v>
      </c>
      <c r="D407" s="109">
        <v>1</v>
      </c>
      <c r="E407" s="103" t="s">
        <v>1684</v>
      </c>
      <c r="F407" s="111">
        <v>1.6</v>
      </c>
      <c r="G407" s="104" t="s">
        <v>1684</v>
      </c>
      <c r="H407" s="104" t="s">
        <v>1684</v>
      </c>
      <c r="I407" s="112">
        <v>5.186</v>
      </c>
      <c r="J407" s="128"/>
    </row>
    <row r="408" spans="1:10" ht="12.75">
      <c r="A408" s="132" t="s">
        <v>1684</v>
      </c>
      <c r="B408" s="110" t="s">
        <v>1686</v>
      </c>
      <c r="C408" s="108">
        <v>32323</v>
      </c>
      <c r="D408" s="109">
        <v>3</v>
      </c>
      <c r="E408" s="103" t="s">
        <v>1684</v>
      </c>
      <c r="F408" s="111">
        <v>2.29</v>
      </c>
      <c r="G408" s="104" t="s">
        <v>1684</v>
      </c>
      <c r="H408" s="104" t="s">
        <v>1684</v>
      </c>
      <c r="I408" s="112">
        <v>4</v>
      </c>
      <c r="J408" s="128"/>
    </row>
    <row r="409" spans="1:10" ht="12.75">
      <c r="A409" s="132" t="s">
        <v>1684</v>
      </c>
      <c r="B409" s="110" t="s">
        <v>1686</v>
      </c>
      <c r="C409" s="108">
        <v>32323</v>
      </c>
      <c r="D409" s="109">
        <v>5</v>
      </c>
      <c r="E409" s="103" t="s">
        <v>1684</v>
      </c>
      <c r="F409" s="111">
        <v>0.5</v>
      </c>
      <c r="G409" s="104" t="s">
        <v>1684</v>
      </c>
      <c r="H409" s="104" t="s">
        <v>1684</v>
      </c>
      <c r="I409" s="112">
        <v>10.681</v>
      </c>
      <c r="J409" s="128"/>
    </row>
    <row r="410" spans="1:10" ht="12.75">
      <c r="A410" s="132" t="s">
        <v>1684</v>
      </c>
      <c r="B410" s="110" t="s">
        <v>1686</v>
      </c>
      <c r="C410" s="108">
        <v>32323</v>
      </c>
      <c r="D410" s="109">
        <v>6</v>
      </c>
      <c r="E410" s="103" t="s">
        <v>1684</v>
      </c>
      <c r="F410" s="111">
        <v>0.53</v>
      </c>
      <c r="G410" s="104" t="s">
        <v>1684</v>
      </c>
      <c r="H410" s="104" t="s">
        <v>1684</v>
      </c>
      <c r="I410" s="112">
        <v>5.996</v>
      </c>
      <c r="J410" s="128"/>
    </row>
    <row r="411" spans="1:10" ht="12.75">
      <c r="A411" s="132" t="s">
        <v>1684</v>
      </c>
      <c r="B411" s="100" t="s">
        <v>1683</v>
      </c>
      <c r="C411" s="114">
        <v>32323</v>
      </c>
      <c r="D411" s="109">
        <v>0</v>
      </c>
      <c r="E411" s="103" t="s">
        <v>1684</v>
      </c>
      <c r="F411" s="111">
        <v>0.444675</v>
      </c>
      <c r="G411" s="104" t="s">
        <v>1684</v>
      </c>
      <c r="H411" s="104" t="s">
        <v>1684</v>
      </c>
      <c r="I411" s="113" t="s">
        <v>1684</v>
      </c>
      <c r="J411" s="127"/>
    </row>
    <row r="412" spans="1:10" ht="12.75">
      <c r="A412" s="132" t="s">
        <v>1684</v>
      </c>
      <c r="B412" s="100" t="s">
        <v>1683</v>
      </c>
      <c r="C412" s="114">
        <v>32323</v>
      </c>
      <c r="D412" s="109">
        <v>1</v>
      </c>
      <c r="E412" s="103" t="s">
        <v>1684</v>
      </c>
      <c r="F412" s="111">
        <v>0.825825</v>
      </c>
      <c r="G412" s="104" t="s">
        <v>1684</v>
      </c>
      <c r="H412" s="104" t="s">
        <v>1684</v>
      </c>
      <c r="I412" s="112">
        <v>2.39</v>
      </c>
      <c r="J412" s="127"/>
    </row>
    <row r="413" spans="1:10" ht="12.75">
      <c r="A413" s="132" t="s">
        <v>1684</v>
      </c>
      <c r="B413" s="100" t="s">
        <v>1683</v>
      </c>
      <c r="C413" s="114">
        <v>32323</v>
      </c>
      <c r="D413" s="109">
        <v>3</v>
      </c>
      <c r="E413" s="103" t="s">
        <v>1684</v>
      </c>
      <c r="F413" s="111">
        <v>2.477475</v>
      </c>
      <c r="G413" s="104" t="s">
        <v>1684</v>
      </c>
      <c r="H413" s="104" t="s">
        <v>1684</v>
      </c>
      <c r="I413" s="112">
        <v>8.27</v>
      </c>
      <c r="J413" s="127"/>
    </row>
    <row r="414" spans="1:10" ht="12.75">
      <c r="A414" s="132" t="s">
        <v>1684</v>
      </c>
      <c r="B414" s="100" t="s">
        <v>1683</v>
      </c>
      <c r="C414" s="114">
        <v>32323</v>
      </c>
      <c r="D414" s="109">
        <v>5</v>
      </c>
      <c r="E414" s="103" t="s">
        <v>1684</v>
      </c>
      <c r="F414" s="111">
        <v>2.92215</v>
      </c>
      <c r="G414" s="104" t="s">
        <v>1684</v>
      </c>
      <c r="H414" s="104" t="s">
        <v>1684</v>
      </c>
      <c r="I414" s="112">
        <v>6.51</v>
      </c>
      <c r="J414" s="127"/>
    </row>
    <row r="415" spans="1:10" ht="12.75">
      <c r="A415" s="132" t="s">
        <v>1684</v>
      </c>
      <c r="B415" s="100" t="s">
        <v>1683</v>
      </c>
      <c r="C415" s="114">
        <v>32323</v>
      </c>
      <c r="D415" s="109">
        <v>8</v>
      </c>
      <c r="E415" s="103" t="s">
        <v>1684</v>
      </c>
      <c r="F415" s="111">
        <v>2.731575</v>
      </c>
      <c r="G415" s="104" t="s">
        <v>1684</v>
      </c>
      <c r="H415" s="104" t="s">
        <v>1684</v>
      </c>
      <c r="I415" s="112">
        <v>1.72</v>
      </c>
      <c r="J415" s="127"/>
    </row>
    <row r="416" spans="1:10" ht="12.75">
      <c r="A416" s="132" t="s">
        <v>1684</v>
      </c>
      <c r="B416" s="100" t="s">
        <v>1683</v>
      </c>
      <c r="C416" s="114">
        <v>32323</v>
      </c>
      <c r="D416" s="109">
        <v>12</v>
      </c>
      <c r="E416" s="103" t="s">
        <v>1684</v>
      </c>
      <c r="F416" s="111">
        <v>2.7951</v>
      </c>
      <c r="G416" s="104" t="s">
        <v>1684</v>
      </c>
      <c r="H416" s="104" t="s">
        <v>1684</v>
      </c>
      <c r="I416" s="113" t="s">
        <v>1684</v>
      </c>
      <c r="J416" s="127"/>
    </row>
    <row r="417" spans="1:10" ht="12.75">
      <c r="A417" s="132" t="s">
        <v>1684</v>
      </c>
      <c r="B417" s="100" t="s">
        <v>1683</v>
      </c>
      <c r="C417" s="114">
        <v>32323</v>
      </c>
      <c r="D417" s="109">
        <v>16</v>
      </c>
      <c r="E417" s="103" t="s">
        <v>1684</v>
      </c>
      <c r="F417" s="111">
        <v>2.33772</v>
      </c>
      <c r="G417" s="104" t="s">
        <v>1684</v>
      </c>
      <c r="H417" s="104" t="s">
        <v>1684</v>
      </c>
      <c r="I417" s="113" t="s">
        <v>1684</v>
      </c>
      <c r="J417" s="127"/>
    </row>
    <row r="418" spans="1:10" ht="12.75">
      <c r="A418" s="132" t="s">
        <v>1684</v>
      </c>
      <c r="B418" s="100" t="s">
        <v>1683</v>
      </c>
      <c r="C418" s="114">
        <v>32326</v>
      </c>
      <c r="D418" s="109">
        <v>0</v>
      </c>
      <c r="E418" s="103" t="s">
        <v>1684</v>
      </c>
      <c r="F418" s="111">
        <v>1.67442</v>
      </c>
      <c r="G418" s="104" t="s">
        <v>1684</v>
      </c>
      <c r="H418" s="104" t="s">
        <v>1684</v>
      </c>
      <c r="I418" s="112">
        <v>8.41</v>
      </c>
      <c r="J418" s="127"/>
    </row>
    <row r="419" spans="1:10" ht="12.75">
      <c r="A419" s="132" t="s">
        <v>1684</v>
      </c>
      <c r="B419" s="100" t="s">
        <v>1683</v>
      </c>
      <c r="C419" s="114">
        <v>32326</v>
      </c>
      <c r="D419" s="109">
        <v>1</v>
      </c>
      <c r="E419" s="103" t="s">
        <v>1684</v>
      </c>
      <c r="F419" s="111">
        <v>1.6225</v>
      </c>
      <c r="G419" s="104" t="s">
        <v>1684</v>
      </c>
      <c r="H419" s="104" t="s">
        <v>1684</v>
      </c>
      <c r="I419" s="112">
        <v>7.68</v>
      </c>
      <c r="J419" s="127"/>
    </row>
    <row r="420" spans="1:10" ht="12.75">
      <c r="A420" s="132" t="s">
        <v>1684</v>
      </c>
      <c r="B420" s="100" t="s">
        <v>1683</v>
      </c>
      <c r="C420" s="114">
        <v>32326</v>
      </c>
      <c r="D420" s="109">
        <v>3</v>
      </c>
      <c r="E420" s="103" t="s">
        <v>1684</v>
      </c>
      <c r="F420" s="111">
        <v>1.92104</v>
      </c>
      <c r="G420" s="104" t="s">
        <v>1684</v>
      </c>
      <c r="H420" s="104" t="s">
        <v>1684</v>
      </c>
      <c r="I420" s="112">
        <v>4.71</v>
      </c>
      <c r="J420" s="127"/>
    </row>
    <row r="421" spans="1:10" ht="12.75">
      <c r="A421" s="132" t="s">
        <v>1684</v>
      </c>
      <c r="B421" s="100" t="s">
        <v>1683</v>
      </c>
      <c r="C421" s="114">
        <v>32326</v>
      </c>
      <c r="D421" s="109">
        <v>5</v>
      </c>
      <c r="E421" s="103" t="s">
        <v>1684</v>
      </c>
      <c r="F421" s="111">
        <v>1.90806</v>
      </c>
      <c r="G421" s="104" t="s">
        <v>1684</v>
      </c>
      <c r="H421" s="104" t="s">
        <v>1684</v>
      </c>
      <c r="I421" s="112">
        <v>4.17</v>
      </c>
      <c r="J421" s="127"/>
    </row>
    <row r="422" spans="1:10" ht="12.75">
      <c r="A422" s="132" t="s">
        <v>1684</v>
      </c>
      <c r="B422" s="100" t="s">
        <v>1683</v>
      </c>
      <c r="C422" s="114">
        <v>32326</v>
      </c>
      <c r="D422" s="109">
        <v>8</v>
      </c>
      <c r="E422" s="103" t="s">
        <v>1684</v>
      </c>
      <c r="F422" s="111">
        <v>6.50298</v>
      </c>
      <c r="G422" s="104" t="s">
        <v>1684</v>
      </c>
      <c r="H422" s="104" t="s">
        <v>1684</v>
      </c>
      <c r="I422" s="112">
        <v>4.47</v>
      </c>
      <c r="J422" s="127"/>
    </row>
    <row r="423" spans="1:10" ht="12.75">
      <c r="A423" s="132" t="s">
        <v>1684</v>
      </c>
      <c r="B423" s="100" t="s">
        <v>1683</v>
      </c>
      <c r="C423" s="114">
        <v>32326</v>
      </c>
      <c r="D423" s="109">
        <v>12</v>
      </c>
      <c r="E423" s="103" t="s">
        <v>1684</v>
      </c>
      <c r="F423" s="111">
        <v>3.81612</v>
      </c>
      <c r="G423" s="104" t="s">
        <v>1684</v>
      </c>
      <c r="H423" s="104" t="s">
        <v>1684</v>
      </c>
      <c r="I423" s="113" t="s">
        <v>1684</v>
      </c>
      <c r="J423" s="127"/>
    </row>
    <row r="424" spans="1:10" ht="12.75">
      <c r="A424" s="132" t="s">
        <v>1684</v>
      </c>
      <c r="B424" s="100" t="s">
        <v>1683</v>
      </c>
      <c r="C424" s="114">
        <v>32326</v>
      </c>
      <c r="D424" s="109">
        <v>16</v>
      </c>
      <c r="E424" s="103" t="s">
        <v>1684</v>
      </c>
      <c r="F424" s="111">
        <v>1.63548</v>
      </c>
      <c r="G424" s="104" t="s">
        <v>1684</v>
      </c>
      <c r="H424" s="104" t="s">
        <v>1684</v>
      </c>
      <c r="I424" s="112">
        <v>2.43</v>
      </c>
      <c r="J424" s="127"/>
    </row>
    <row r="425" spans="1:10" ht="12.75">
      <c r="A425" s="132" t="s">
        <v>1684</v>
      </c>
      <c r="B425" s="107" t="s">
        <v>1685</v>
      </c>
      <c r="C425" s="108">
        <v>32329</v>
      </c>
      <c r="D425" s="109">
        <v>0</v>
      </c>
      <c r="E425" s="103" t="s">
        <v>1684</v>
      </c>
      <c r="F425" s="111">
        <v>5.91</v>
      </c>
      <c r="G425" s="104" t="s">
        <v>1684</v>
      </c>
      <c r="H425" s="104" t="s">
        <v>1684</v>
      </c>
      <c r="I425" s="112">
        <v>96.05</v>
      </c>
      <c r="J425" s="128"/>
    </row>
    <row r="426" spans="1:10" ht="12.75">
      <c r="A426" s="132" t="s">
        <v>1684</v>
      </c>
      <c r="B426" s="107" t="s">
        <v>1685</v>
      </c>
      <c r="C426" s="108">
        <v>32329</v>
      </c>
      <c r="D426" s="109">
        <v>1</v>
      </c>
      <c r="E426" s="103" t="s">
        <v>1684</v>
      </c>
      <c r="F426" s="111">
        <v>5.56</v>
      </c>
      <c r="G426" s="104" t="s">
        <v>1684</v>
      </c>
      <c r="H426" s="104" t="s">
        <v>1684</v>
      </c>
      <c r="I426" s="112">
        <v>98.45</v>
      </c>
      <c r="J426" s="128"/>
    </row>
    <row r="427" spans="1:10" ht="12.75">
      <c r="A427" s="132" t="s">
        <v>1684</v>
      </c>
      <c r="B427" s="107" t="s">
        <v>1685</v>
      </c>
      <c r="C427" s="108">
        <v>32329</v>
      </c>
      <c r="D427" s="109">
        <v>3</v>
      </c>
      <c r="E427" s="103" t="s">
        <v>1684</v>
      </c>
      <c r="F427" s="111">
        <v>3.32</v>
      </c>
      <c r="G427" s="104" t="s">
        <v>1684</v>
      </c>
      <c r="H427" s="104" t="s">
        <v>1684</v>
      </c>
      <c r="I427" s="112">
        <v>30.56</v>
      </c>
      <c r="J427" s="128"/>
    </row>
    <row r="428" spans="1:10" ht="12.75">
      <c r="A428" s="132" t="s">
        <v>1684</v>
      </c>
      <c r="B428" s="107" t="s">
        <v>1685</v>
      </c>
      <c r="C428" s="108">
        <v>32329</v>
      </c>
      <c r="D428" s="109">
        <v>5</v>
      </c>
      <c r="E428" s="103" t="s">
        <v>1684</v>
      </c>
      <c r="F428" s="111">
        <v>4.23</v>
      </c>
      <c r="G428" s="104" t="s">
        <v>1684</v>
      </c>
      <c r="H428" s="104" t="s">
        <v>1684</v>
      </c>
      <c r="I428" s="112">
        <v>22.75</v>
      </c>
      <c r="J428" s="128"/>
    </row>
    <row r="429" spans="1:10" ht="12.75">
      <c r="A429" s="132" t="s">
        <v>1684</v>
      </c>
      <c r="B429" s="107" t="s">
        <v>1685</v>
      </c>
      <c r="C429" s="108">
        <v>32329</v>
      </c>
      <c r="D429" s="109">
        <v>8</v>
      </c>
      <c r="E429" s="103" t="s">
        <v>1684</v>
      </c>
      <c r="F429" s="111">
        <v>4.42</v>
      </c>
      <c r="G429" s="104" t="s">
        <v>1684</v>
      </c>
      <c r="H429" s="104" t="s">
        <v>1684</v>
      </c>
      <c r="I429" s="112">
        <v>18.22</v>
      </c>
      <c r="J429" s="128"/>
    </row>
    <row r="430" spans="1:10" ht="12.75">
      <c r="A430" s="132" t="s">
        <v>1684</v>
      </c>
      <c r="B430" s="110" t="s">
        <v>1686</v>
      </c>
      <c r="C430" s="108">
        <v>32329</v>
      </c>
      <c r="D430" s="109">
        <v>0</v>
      </c>
      <c r="E430" s="103" t="s">
        <v>1684</v>
      </c>
      <c r="F430" s="111">
        <v>1.3</v>
      </c>
      <c r="G430" s="104" t="s">
        <v>1684</v>
      </c>
      <c r="H430" s="104" t="s">
        <v>1684</v>
      </c>
      <c r="I430" s="112">
        <v>34.14</v>
      </c>
      <c r="J430" s="128"/>
    </row>
    <row r="431" spans="1:10" ht="12.75">
      <c r="A431" s="132" t="s">
        <v>1684</v>
      </c>
      <c r="B431" s="110" t="s">
        <v>1686</v>
      </c>
      <c r="C431" s="108">
        <v>32329</v>
      </c>
      <c r="D431" s="109">
        <v>1</v>
      </c>
      <c r="E431" s="103" t="s">
        <v>1684</v>
      </c>
      <c r="F431" s="111">
        <v>1.18</v>
      </c>
      <c r="G431" s="104" t="s">
        <v>1684</v>
      </c>
      <c r="H431" s="104" t="s">
        <v>1684</v>
      </c>
      <c r="I431" s="112">
        <v>17.428</v>
      </c>
      <c r="J431" s="128"/>
    </row>
    <row r="432" spans="1:10" ht="12.75">
      <c r="A432" s="132" t="s">
        <v>1684</v>
      </c>
      <c r="B432" s="110" t="s">
        <v>1686</v>
      </c>
      <c r="C432" s="108">
        <v>32329</v>
      </c>
      <c r="D432" s="109">
        <v>3</v>
      </c>
      <c r="E432" s="103" t="s">
        <v>1684</v>
      </c>
      <c r="F432" s="111">
        <v>2.44</v>
      </c>
      <c r="G432" s="104" t="s">
        <v>1684</v>
      </c>
      <c r="H432" s="104" t="s">
        <v>1684</v>
      </c>
      <c r="I432" s="112">
        <v>21.911</v>
      </c>
      <c r="J432" s="128"/>
    </row>
    <row r="433" spans="1:10" ht="12.75">
      <c r="A433" s="132" t="s">
        <v>1684</v>
      </c>
      <c r="B433" s="110" t="s">
        <v>1686</v>
      </c>
      <c r="C433" s="108">
        <v>32329</v>
      </c>
      <c r="D433" s="109">
        <v>5</v>
      </c>
      <c r="E433" s="103" t="s">
        <v>1684</v>
      </c>
      <c r="F433" s="111">
        <v>1.87</v>
      </c>
      <c r="G433" s="104" t="s">
        <v>1684</v>
      </c>
      <c r="H433" s="104" t="s">
        <v>1684</v>
      </c>
      <c r="I433" s="112">
        <v>11.523</v>
      </c>
      <c r="J433" s="128"/>
    </row>
    <row r="434" spans="1:10" ht="12.75">
      <c r="A434" s="132" t="s">
        <v>1684</v>
      </c>
      <c r="B434" s="110" t="s">
        <v>1686</v>
      </c>
      <c r="C434" s="108">
        <v>32329</v>
      </c>
      <c r="D434" s="109">
        <v>6</v>
      </c>
      <c r="E434" s="103" t="s">
        <v>1684</v>
      </c>
      <c r="F434" s="111">
        <v>3.28</v>
      </c>
      <c r="G434" s="104" t="s">
        <v>1684</v>
      </c>
      <c r="H434" s="104" t="s">
        <v>1684</v>
      </c>
      <c r="I434" s="112">
        <v>15.073</v>
      </c>
      <c r="J434" s="128"/>
    </row>
    <row r="435" spans="1:10" ht="12.75">
      <c r="A435" s="132" t="s">
        <v>1684</v>
      </c>
      <c r="B435" s="100" t="s">
        <v>1683</v>
      </c>
      <c r="C435" s="114">
        <v>32330</v>
      </c>
      <c r="D435" s="109">
        <v>0</v>
      </c>
      <c r="E435" s="103" t="s">
        <v>1684</v>
      </c>
      <c r="F435" s="111">
        <v>1.150731</v>
      </c>
      <c r="G435" s="104" t="s">
        <v>1684</v>
      </c>
      <c r="H435" s="104" t="s">
        <v>1684</v>
      </c>
      <c r="I435" s="112">
        <v>15.77</v>
      </c>
      <c r="J435" s="127"/>
    </row>
    <row r="436" spans="1:10" ht="12.75">
      <c r="A436" s="132" t="s">
        <v>1684</v>
      </c>
      <c r="B436" s="100" t="s">
        <v>1683</v>
      </c>
      <c r="C436" s="114">
        <v>32330</v>
      </c>
      <c r="D436" s="109">
        <v>1</v>
      </c>
      <c r="E436" s="103" t="s">
        <v>1684</v>
      </c>
      <c r="F436" s="111">
        <v>1.059196</v>
      </c>
      <c r="G436" s="104" t="s">
        <v>1684</v>
      </c>
      <c r="H436" s="104" t="s">
        <v>1684</v>
      </c>
      <c r="I436" s="112">
        <v>16.01</v>
      </c>
      <c r="J436" s="127"/>
    </row>
    <row r="437" spans="1:10" ht="12.75">
      <c r="A437" s="132" t="s">
        <v>1684</v>
      </c>
      <c r="B437" s="100" t="s">
        <v>1683</v>
      </c>
      <c r="C437" s="114">
        <v>32330</v>
      </c>
      <c r="D437" s="109">
        <v>3</v>
      </c>
      <c r="E437" s="103" t="s">
        <v>1684</v>
      </c>
      <c r="F437" s="111">
        <v>1.072272</v>
      </c>
      <c r="G437" s="104" t="s">
        <v>1684</v>
      </c>
      <c r="H437" s="104" t="s">
        <v>1684</v>
      </c>
      <c r="I437" s="112">
        <v>12.14</v>
      </c>
      <c r="J437" s="127"/>
    </row>
    <row r="438" spans="1:10" ht="12.75">
      <c r="A438" s="132" t="s">
        <v>1684</v>
      </c>
      <c r="B438" s="100" t="s">
        <v>1683</v>
      </c>
      <c r="C438" s="114">
        <v>32330</v>
      </c>
      <c r="D438" s="109">
        <v>5</v>
      </c>
      <c r="E438" s="103" t="s">
        <v>1684</v>
      </c>
      <c r="F438" s="111">
        <v>1.75225</v>
      </c>
      <c r="G438" s="104" t="s">
        <v>1684</v>
      </c>
      <c r="H438" s="104" t="s">
        <v>1684</v>
      </c>
      <c r="I438" s="112">
        <v>9.49</v>
      </c>
      <c r="J438" s="127"/>
    </row>
    <row r="439" spans="1:10" ht="12.75">
      <c r="A439" s="132" t="s">
        <v>1684</v>
      </c>
      <c r="B439" s="100" t="s">
        <v>1683</v>
      </c>
      <c r="C439" s="114">
        <v>32330</v>
      </c>
      <c r="D439" s="109">
        <v>8</v>
      </c>
      <c r="E439" s="103" t="s">
        <v>1684</v>
      </c>
      <c r="F439" s="111">
        <v>8.983549</v>
      </c>
      <c r="G439" s="104" t="s">
        <v>1684</v>
      </c>
      <c r="H439" s="104" t="s">
        <v>1684</v>
      </c>
      <c r="I439" s="112">
        <v>6.01</v>
      </c>
      <c r="J439" s="127"/>
    </row>
    <row r="440" spans="1:10" ht="12.75">
      <c r="A440" s="132" t="s">
        <v>1684</v>
      </c>
      <c r="B440" s="100" t="s">
        <v>1683</v>
      </c>
      <c r="C440" s="114">
        <v>32330</v>
      </c>
      <c r="D440" s="109">
        <v>12</v>
      </c>
      <c r="E440" s="103" t="s">
        <v>1684</v>
      </c>
      <c r="F440" s="111">
        <v>6.041339</v>
      </c>
      <c r="G440" s="104" t="s">
        <v>1684</v>
      </c>
      <c r="H440" s="104" t="s">
        <v>1684</v>
      </c>
      <c r="I440" s="112">
        <v>1.51</v>
      </c>
      <c r="J440" s="127"/>
    </row>
    <row r="441" spans="1:10" ht="12.75">
      <c r="A441" s="132" t="s">
        <v>1684</v>
      </c>
      <c r="B441" s="100" t="s">
        <v>1683</v>
      </c>
      <c r="C441" s="114">
        <v>32330</v>
      </c>
      <c r="D441" s="109">
        <v>16</v>
      </c>
      <c r="E441" s="103" t="s">
        <v>1684</v>
      </c>
      <c r="F441" s="111">
        <v>2.144545</v>
      </c>
      <c r="G441" s="104" t="s">
        <v>1684</v>
      </c>
      <c r="H441" s="104" t="s">
        <v>1684</v>
      </c>
      <c r="I441" s="112">
        <v>0.29</v>
      </c>
      <c r="J441" s="127"/>
    </row>
    <row r="442" spans="1:10" ht="12.75">
      <c r="A442" s="132" t="s">
        <v>1684</v>
      </c>
      <c r="B442" s="100" t="s">
        <v>1683</v>
      </c>
      <c r="C442" s="114">
        <v>32335</v>
      </c>
      <c r="D442" s="109">
        <v>0</v>
      </c>
      <c r="E442" s="103" t="s">
        <v>1684</v>
      </c>
      <c r="F442" s="111">
        <v>1.76176</v>
      </c>
      <c r="G442" s="104" t="s">
        <v>1684</v>
      </c>
      <c r="H442" s="104" t="s">
        <v>1684</v>
      </c>
      <c r="I442" s="113" t="s">
        <v>1684</v>
      </c>
      <c r="J442" s="127"/>
    </row>
    <row r="443" spans="1:10" ht="12.75">
      <c r="A443" s="132" t="s">
        <v>1684</v>
      </c>
      <c r="B443" s="100" t="s">
        <v>1683</v>
      </c>
      <c r="C443" s="114">
        <v>32335</v>
      </c>
      <c r="D443" s="109">
        <v>1</v>
      </c>
      <c r="E443" s="103" t="s">
        <v>1684</v>
      </c>
      <c r="F443" s="111">
        <v>1.66012</v>
      </c>
      <c r="G443" s="104" t="s">
        <v>1684</v>
      </c>
      <c r="H443" s="104" t="s">
        <v>1684</v>
      </c>
      <c r="I443" s="113" t="s">
        <v>1684</v>
      </c>
      <c r="J443" s="127"/>
    </row>
    <row r="444" spans="1:10" ht="12.75">
      <c r="A444" s="132" t="s">
        <v>1684</v>
      </c>
      <c r="B444" s="100" t="s">
        <v>1683</v>
      </c>
      <c r="C444" s="114">
        <v>32335</v>
      </c>
      <c r="D444" s="109">
        <v>3</v>
      </c>
      <c r="E444" s="103" t="s">
        <v>1684</v>
      </c>
      <c r="F444" s="111">
        <v>5.99676</v>
      </c>
      <c r="G444" s="104" t="s">
        <v>1684</v>
      </c>
      <c r="H444" s="104" t="s">
        <v>1684</v>
      </c>
      <c r="I444" s="113" t="s">
        <v>1684</v>
      </c>
      <c r="J444" s="127"/>
    </row>
    <row r="445" spans="1:10" ht="12.75">
      <c r="A445" s="132" t="s">
        <v>1684</v>
      </c>
      <c r="B445" s="100" t="s">
        <v>1683</v>
      </c>
      <c r="C445" s="114">
        <v>32335</v>
      </c>
      <c r="D445" s="109">
        <v>5</v>
      </c>
      <c r="E445" s="103" t="s">
        <v>1684</v>
      </c>
      <c r="F445" s="111">
        <v>5.28528</v>
      </c>
      <c r="G445" s="104" t="s">
        <v>1684</v>
      </c>
      <c r="H445" s="104" t="s">
        <v>1684</v>
      </c>
      <c r="I445" s="113" t="s">
        <v>1684</v>
      </c>
      <c r="J445" s="127"/>
    </row>
    <row r="446" spans="1:10" ht="12.75">
      <c r="A446" s="132" t="s">
        <v>1684</v>
      </c>
      <c r="B446" s="100" t="s">
        <v>1687</v>
      </c>
      <c r="C446" s="108">
        <v>32335</v>
      </c>
      <c r="D446" s="109">
        <v>0</v>
      </c>
      <c r="E446" s="103" t="s">
        <v>1684</v>
      </c>
      <c r="F446" s="111">
        <v>1.5246</v>
      </c>
      <c r="G446" s="104" t="s">
        <v>1684</v>
      </c>
      <c r="H446" s="104" t="s">
        <v>1684</v>
      </c>
      <c r="I446" s="113" t="s">
        <v>1684</v>
      </c>
      <c r="J446" s="127"/>
    </row>
    <row r="447" spans="1:10" ht="12.75">
      <c r="A447" s="132" t="s">
        <v>1684</v>
      </c>
      <c r="B447" s="100" t="s">
        <v>1687</v>
      </c>
      <c r="C447" s="108">
        <v>32335</v>
      </c>
      <c r="D447" s="109">
        <v>1</v>
      </c>
      <c r="E447" s="103" t="s">
        <v>1684</v>
      </c>
      <c r="F447" s="111">
        <v>2.06668</v>
      </c>
      <c r="G447" s="104" t="s">
        <v>1684</v>
      </c>
      <c r="H447" s="104" t="s">
        <v>1684</v>
      </c>
      <c r="I447" s="113" t="s">
        <v>1684</v>
      </c>
      <c r="J447" s="127"/>
    </row>
    <row r="448" spans="1:10" ht="12.75">
      <c r="A448" s="132" t="s">
        <v>1684</v>
      </c>
      <c r="B448" s="100" t="s">
        <v>1687</v>
      </c>
      <c r="C448" s="108">
        <v>32335</v>
      </c>
      <c r="D448" s="109">
        <v>3</v>
      </c>
      <c r="E448" s="103" t="s">
        <v>1684</v>
      </c>
      <c r="F448" s="111">
        <v>4.235</v>
      </c>
      <c r="G448" s="104" t="s">
        <v>1684</v>
      </c>
      <c r="H448" s="104" t="s">
        <v>1684</v>
      </c>
      <c r="I448" s="113" t="s">
        <v>1684</v>
      </c>
      <c r="J448" s="127"/>
    </row>
    <row r="449" spans="1:10" ht="12.75">
      <c r="A449" s="132" t="s">
        <v>1684</v>
      </c>
      <c r="B449" s="107" t="s">
        <v>1685</v>
      </c>
      <c r="C449" s="108">
        <v>32336</v>
      </c>
      <c r="D449" s="109">
        <v>0</v>
      </c>
      <c r="E449" s="103" t="s">
        <v>1684</v>
      </c>
      <c r="F449" s="111">
        <v>2.47</v>
      </c>
      <c r="G449" s="104" t="s">
        <v>1684</v>
      </c>
      <c r="H449" s="104" t="s">
        <v>1684</v>
      </c>
      <c r="I449" s="112">
        <v>33.67</v>
      </c>
      <c r="J449" s="128"/>
    </row>
    <row r="450" spans="1:10" ht="12.75">
      <c r="A450" s="132" t="s">
        <v>1684</v>
      </c>
      <c r="B450" s="107" t="s">
        <v>1685</v>
      </c>
      <c r="C450" s="108">
        <v>32336</v>
      </c>
      <c r="D450" s="109">
        <v>1</v>
      </c>
      <c r="E450" s="103" t="s">
        <v>1684</v>
      </c>
      <c r="F450" s="111">
        <v>2.55</v>
      </c>
      <c r="G450" s="104" t="s">
        <v>1684</v>
      </c>
      <c r="H450" s="104" t="s">
        <v>1684</v>
      </c>
      <c r="I450" s="112">
        <v>33.19</v>
      </c>
      <c r="J450" s="128"/>
    </row>
    <row r="451" spans="1:10" ht="12.75">
      <c r="A451" s="132" t="s">
        <v>1684</v>
      </c>
      <c r="B451" s="107" t="s">
        <v>1685</v>
      </c>
      <c r="C451" s="108">
        <v>32336</v>
      </c>
      <c r="D451" s="109">
        <v>3</v>
      </c>
      <c r="E451" s="103" t="s">
        <v>1684</v>
      </c>
      <c r="F451" s="111">
        <v>2.47</v>
      </c>
      <c r="G451" s="104" t="s">
        <v>1684</v>
      </c>
      <c r="H451" s="104" t="s">
        <v>1684</v>
      </c>
      <c r="I451" s="112">
        <v>21.68</v>
      </c>
      <c r="J451" s="128"/>
    </row>
    <row r="452" spans="1:10" ht="12.75">
      <c r="A452" s="132" t="s">
        <v>1684</v>
      </c>
      <c r="B452" s="107" t="s">
        <v>1685</v>
      </c>
      <c r="C452" s="108">
        <v>32336</v>
      </c>
      <c r="D452" s="109">
        <v>5</v>
      </c>
      <c r="E452" s="103" t="s">
        <v>1684</v>
      </c>
      <c r="F452" s="111">
        <v>1.65</v>
      </c>
      <c r="G452" s="104" t="s">
        <v>1684</v>
      </c>
      <c r="H452" s="104" t="s">
        <v>1684</v>
      </c>
      <c r="I452" s="112">
        <v>3.73</v>
      </c>
      <c r="J452" s="128"/>
    </row>
    <row r="453" spans="1:10" ht="12.75">
      <c r="A453" s="132" t="s">
        <v>1684</v>
      </c>
      <c r="B453" s="107" t="s">
        <v>1685</v>
      </c>
      <c r="C453" s="108">
        <v>32336</v>
      </c>
      <c r="D453" s="109">
        <v>8</v>
      </c>
      <c r="E453" s="103" t="s">
        <v>1684</v>
      </c>
      <c r="F453" s="111">
        <v>1.77</v>
      </c>
      <c r="G453" s="104" t="s">
        <v>1684</v>
      </c>
      <c r="H453" s="104" t="s">
        <v>1684</v>
      </c>
      <c r="I453" s="112">
        <v>2.75</v>
      </c>
      <c r="J453" s="128"/>
    </row>
    <row r="454" spans="1:10" ht="12.75">
      <c r="A454" s="132" t="s">
        <v>1684</v>
      </c>
      <c r="B454" s="110" t="s">
        <v>1686</v>
      </c>
      <c r="C454" s="108">
        <v>32336</v>
      </c>
      <c r="D454" s="109">
        <v>0</v>
      </c>
      <c r="E454" s="103" t="s">
        <v>1684</v>
      </c>
      <c r="F454" s="111">
        <v>0.58</v>
      </c>
      <c r="G454" s="104" t="s">
        <v>1684</v>
      </c>
      <c r="H454" s="104" t="s">
        <v>1684</v>
      </c>
      <c r="I454" s="112">
        <v>12.737</v>
      </c>
      <c r="J454" s="128"/>
    </row>
    <row r="455" spans="1:10" ht="12.75">
      <c r="A455" s="132" t="s">
        <v>1684</v>
      </c>
      <c r="B455" s="110" t="s">
        <v>1686</v>
      </c>
      <c r="C455" s="108">
        <v>32336</v>
      </c>
      <c r="D455" s="109">
        <v>1</v>
      </c>
      <c r="E455" s="103" t="s">
        <v>1684</v>
      </c>
      <c r="F455" s="111">
        <v>0.45</v>
      </c>
      <c r="G455" s="104" t="s">
        <v>1684</v>
      </c>
      <c r="H455" s="104" t="s">
        <v>1684</v>
      </c>
      <c r="I455" s="112">
        <v>7.349</v>
      </c>
      <c r="J455" s="128"/>
    </row>
    <row r="456" spans="1:10" ht="12.75">
      <c r="A456" s="132" t="s">
        <v>1684</v>
      </c>
      <c r="B456" s="110" t="s">
        <v>1686</v>
      </c>
      <c r="C456" s="108">
        <v>32336</v>
      </c>
      <c r="D456" s="109">
        <v>3</v>
      </c>
      <c r="E456" s="103" t="s">
        <v>1684</v>
      </c>
      <c r="F456" s="111">
        <v>0.5</v>
      </c>
      <c r="G456" s="104" t="s">
        <v>1684</v>
      </c>
      <c r="H456" s="104" t="s">
        <v>1684</v>
      </c>
      <c r="I456" s="112">
        <v>9.646</v>
      </c>
      <c r="J456" s="128"/>
    </row>
    <row r="457" spans="1:10" ht="12.75">
      <c r="A457" s="132" t="s">
        <v>1684</v>
      </c>
      <c r="B457" s="110" t="s">
        <v>1686</v>
      </c>
      <c r="C457" s="108">
        <v>32336</v>
      </c>
      <c r="D457" s="109">
        <v>5</v>
      </c>
      <c r="E457" s="103" t="s">
        <v>1684</v>
      </c>
      <c r="F457" s="111">
        <v>0.77</v>
      </c>
      <c r="G457" s="104" t="s">
        <v>1684</v>
      </c>
      <c r="H457" s="104" t="s">
        <v>1684</v>
      </c>
      <c r="I457" s="112">
        <v>3.425</v>
      </c>
      <c r="J457" s="128"/>
    </row>
    <row r="458" spans="1:10" ht="12.75">
      <c r="A458" s="132" t="s">
        <v>1684</v>
      </c>
      <c r="B458" s="110" t="s">
        <v>1686</v>
      </c>
      <c r="C458" s="108">
        <v>32336</v>
      </c>
      <c r="D458" s="109">
        <v>6</v>
      </c>
      <c r="E458" s="103" t="s">
        <v>1684</v>
      </c>
      <c r="F458" s="111">
        <v>1.4</v>
      </c>
      <c r="G458" s="104" t="s">
        <v>1684</v>
      </c>
      <c r="H458" s="104" t="s">
        <v>1684</v>
      </c>
      <c r="I458" s="112">
        <v>3.106</v>
      </c>
      <c r="J458" s="128"/>
    </row>
    <row r="459" spans="1:10" ht="12.75">
      <c r="A459" s="132" t="s">
        <v>1684</v>
      </c>
      <c r="B459" s="107" t="s">
        <v>1685</v>
      </c>
      <c r="C459" s="108">
        <v>32343</v>
      </c>
      <c r="D459" s="109">
        <v>0</v>
      </c>
      <c r="E459" s="103" t="s">
        <v>1684</v>
      </c>
      <c r="F459" s="111">
        <v>9.71</v>
      </c>
      <c r="G459" s="104" t="s">
        <v>1684</v>
      </c>
      <c r="H459" s="104" t="s">
        <v>1684</v>
      </c>
      <c r="I459" s="112">
        <v>105.27</v>
      </c>
      <c r="J459" s="128"/>
    </row>
    <row r="460" spans="1:10" ht="12.75">
      <c r="A460" s="132" t="s">
        <v>1684</v>
      </c>
      <c r="B460" s="107" t="s">
        <v>1685</v>
      </c>
      <c r="C460" s="108">
        <v>32343</v>
      </c>
      <c r="D460" s="109">
        <v>1</v>
      </c>
      <c r="E460" s="103" t="s">
        <v>1684</v>
      </c>
      <c r="F460" s="111">
        <v>11.81</v>
      </c>
      <c r="G460" s="104" t="s">
        <v>1684</v>
      </c>
      <c r="H460" s="104" t="s">
        <v>1684</v>
      </c>
      <c r="I460" s="112">
        <v>111.28</v>
      </c>
      <c r="J460" s="128"/>
    </row>
    <row r="461" spans="1:10" ht="12.75">
      <c r="A461" s="132" t="s">
        <v>1684</v>
      </c>
      <c r="B461" s="107" t="s">
        <v>1685</v>
      </c>
      <c r="C461" s="108">
        <v>32343</v>
      </c>
      <c r="D461" s="109">
        <v>3</v>
      </c>
      <c r="E461" s="103" t="s">
        <v>1684</v>
      </c>
      <c r="F461" s="111">
        <v>16.41</v>
      </c>
      <c r="G461" s="104" t="s">
        <v>1684</v>
      </c>
      <c r="H461" s="104" t="s">
        <v>1684</v>
      </c>
      <c r="I461" s="112">
        <v>45.11</v>
      </c>
      <c r="J461" s="128"/>
    </row>
    <row r="462" spans="1:10" ht="12.75">
      <c r="A462" s="132" t="s">
        <v>1684</v>
      </c>
      <c r="B462" s="107" t="s">
        <v>1685</v>
      </c>
      <c r="C462" s="108">
        <v>32343</v>
      </c>
      <c r="D462" s="109">
        <v>5</v>
      </c>
      <c r="E462" s="103" t="s">
        <v>1684</v>
      </c>
      <c r="F462" s="111">
        <v>7.03</v>
      </c>
      <c r="G462" s="104" t="s">
        <v>1684</v>
      </c>
      <c r="H462" s="104" t="s">
        <v>1684</v>
      </c>
      <c r="I462" s="112">
        <v>11.57</v>
      </c>
      <c r="J462" s="128"/>
    </row>
    <row r="463" spans="1:10" ht="12.75">
      <c r="A463" s="132" t="s">
        <v>1684</v>
      </c>
      <c r="B463" s="107" t="s">
        <v>1685</v>
      </c>
      <c r="C463" s="108">
        <v>32343</v>
      </c>
      <c r="D463" s="109">
        <v>8</v>
      </c>
      <c r="E463" s="103" t="s">
        <v>1684</v>
      </c>
      <c r="F463" s="111">
        <v>3.13</v>
      </c>
      <c r="G463" s="104" t="s">
        <v>1684</v>
      </c>
      <c r="H463" s="104" t="s">
        <v>1684</v>
      </c>
      <c r="I463" s="112">
        <v>2.3</v>
      </c>
      <c r="J463" s="128"/>
    </row>
    <row r="464" spans="1:10" ht="12.75">
      <c r="A464" s="132" t="s">
        <v>1684</v>
      </c>
      <c r="B464" s="110" t="s">
        <v>1686</v>
      </c>
      <c r="C464" s="108">
        <v>32343</v>
      </c>
      <c r="D464" s="109">
        <v>0</v>
      </c>
      <c r="E464" s="103" t="s">
        <v>1684</v>
      </c>
      <c r="F464" s="111">
        <v>3</v>
      </c>
      <c r="G464" s="104" t="s">
        <v>1684</v>
      </c>
      <c r="H464" s="104" t="s">
        <v>1684</v>
      </c>
      <c r="I464" s="112">
        <v>44.071</v>
      </c>
      <c r="J464" s="128"/>
    </row>
    <row r="465" spans="1:10" ht="12.75">
      <c r="A465" s="132" t="s">
        <v>1684</v>
      </c>
      <c r="B465" s="110" t="s">
        <v>1686</v>
      </c>
      <c r="C465" s="108">
        <v>32343</v>
      </c>
      <c r="D465" s="109">
        <v>1</v>
      </c>
      <c r="E465" s="103" t="s">
        <v>1684</v>
      </c>
      <c r="F465" s="111">
        <v>2.3</v>
      </c>
      <c r="G465" s="104" t="s">
        <v>1684</v>
      </c>
      <c r="H465" s="104" t="s">
        <v>1684</v>
      </c>
      <c r="I465" s="112">
        <v>21.694</v>
      </c>
      <c r="J465" s="128"/>
    </row>
    <row r="466" spans="1:10" ht="12.75">
      <c r="A466" s="132" t="s">
        <v>1684</v>
      </c>
      <c r="B466" s="110" t="s">
        <v>1686</v>
      </c>
      <c r="C466" s="108">
        <v>32343</v>
      </c>
      <c r="D466" s="109">
        <v>3</v>
      </c>
      <c r="E466" s="103" t="s">
        <v>1684</v>
      </c>
      <c r="F466" s="111">
        <v>2.8</v>
      </c>
      <c r="G466" s="104" t="s">
        <v>1684</v>
      </c>
      <c r="H466" s="104" t="s">
        <v>1684</v>
      </c>
      <c r="I466" s="112">
        <v>15.304</v>
      </c>
      <c r="J466" s="128"/>
    </row>
    <row r="467" spans="1:10" ht="12.75">
      <c r="A467" s="132" t="s">
        <v>1684</v>
      </c>
      <c r="B467" s="110" t="s">
        <v>1686</v>
      </c>
      <c r="C467" s="108">
        <v>32343</v>
      </c>
      <c r="D467" s="109">
        <v>5</v>
      </c>
      <c r="E467" s="103" t="s">
        <v>1684</v>
      </c>
      <c r="F467" s="111">
        <v>1.6</v>
      </c>
      <c r="G467" s="104" t="s">
        <v>1684</v>
      </c>
      <c r="H467" s="104" t="s">
        <v>1684</v>
      </c>
      <c r="I467" s="112">
        <v>10.738</v>
      </c>
      <c r="J467" s="128"/>
    </row>
    <row r="468" spans="1:10" ht="12.75">
      <c r="A468" s="132" t="s">
        <v>1684</v>
      </c>
      <c r="B468" s="110" t="s">
        <v>1686</v>
      </c>
      <c r="C468" s="108">
        <v>32343</v>
      </c>
      <c r="D468" s="109">
        <v>6</v>
      </c>
      <c r="E468" s="103" t="s">
        <v>1684</v>
      </c>
      <c r="F468" s="111">
        <v>2.67</v>
      </c>
      <c r="G468" s="104" t="s">
        <v>1684</v>
      </c>
      <c r="H468" s="104" t="s">
        <v>1684</v>
      </c>
      <c r="I468" s="112">
        <v>5.819</v>
      </c>
      <c r="J468" s="128"/>
    </row>
    <row r="469" spans="1:10" ht="12.75">
      <c r="A469" s="132" t="s">
        <v>1684</v>
      </c>
      <c r="B469" s="100" t="s">
        <v>1683</v>
      </c>
      <c r="C469" s="114">
        <v>32351</v>
      </c>
      <c r="D469" s="109">
        <v>0</v>
      </c>
      <c r="E469" s="103" t="s">
        <v>1684</v>
      </c>
      <c r="F469" s="111">
        <v>0.136791</v>
      </c>
      <c r="G469" s="104" t="s">
        <v>1684</v>
      </c>
      <c r="H469" s="104" t="s">
        <v>1684</v>
      </c>
      <c r="I469" s="112">
        <v>6.08</v>
      </c>
      <c r="J469" s="127"/>
    </row>
    <row r="470" spans="1:10" ht="12.75">
      <c r="A470" s="132" t="s">
        <v>1684</v>
      </c>
      <c r="B470" s="100" t="s">
        <v>1683</v>
      </c>
      <c r="C470" s="114">
        <v>32351</v>
      </c>
      <c r="D470" s="109">
        <v>1</v>
      </c>
      <c r="E470" s="103" t="s">
        <v>1684</v>
      </c>
      <c r="F470" s="111">
        <v>0.67881</v>
      </c>
      <c r="G470" s="104" t="s">
        <v>1684</v>
      </c>
      <c r="H470" s="104" t="s">
        <v>1684</v>
      </c>
      <c r="I470" s="112">
        <v>3.66</v>
      </c>
      <c r="J470" s="127"/>
    </row>
    <row r="471" spans="1:10" ht="12.75">
      <c r="A471" s="132" t="s">
        <v>1684</v>
      </c>
      <c r="B471" s="100" t="s">
        <v>1683</v>
      </c>
      <c r="C471" s="114">
        <v>32351</v>
      </c>
      <c r="D471" s="109">
        <v>3</v>
      </c>
      <c r="E471" s="103" t="s">
        <v>1684</v>
      </c>
      <c r="F471" s="111">
        <v>0.958562</v>
      </c>
      <c r="G471" s="104" t="s">
        <v>1684</v>
      </c>
      <c r="H471" s="104" t="s">
        <v>1684</v>
      </c>
      <c r="I471" s="112">
        <v>2.59</v>
      </c>
      <c r="J471" s="127"/>
    </row>
    <row r="472" spans="1:10" ht="12.75">
      <c r="A472" s="132" t="s">
        <v>1684</v>
      </c>
      <c r="B472" s="100" t="s">
        <v>1683</v>
      </c>
      <c r="C472" s="114">
        <v>32351</v>
      </c>
      <c r="D472" s="109">
        <v>5</v>
      </c>
      <c r="E472" s="103" t="s">
        <v>1684</v>
      </c>
      <c r="F472" s="111">
        <v>8.92738</v>
      </c>
      <c r="G472" s="104" t="s">
        <v>1684</v>
      </c>
      <c r="H472" s="104" t="s">
        <v>1684</v>
      </c>
      <c r="I472" s="112">
        <v>2.47</v>
      </c>
      <c r="J472" s="127"/>
    </row>
    <row r="473" spans="1:10" ht="12.75">
      <c r="A473" s="132" t="s">
        <v>1684</v>
      </c>
      <c r="B473" s="100" t="s">
        <v>1683</v>
      </c>
      <c r="C473" s="114">
        <v>32351</v>
      </c>
      <c r="D473" s="109">
        <v>8</v>
      </c>
      <c r="E473" s="103" t="s">
        <v>1684</v>
      </c>
      <c r="F473" s="111">
        <v>1.60446</v>
      </c>
      <c r="G473" s="104" t="s">
        <v>1684</v>
      </c>
      <c r="H473" s="104" t="s">
        <v>1684</v>
      </c>
      <c r="I473" s="112">
        <v>1.88</v>
      </c>
      <c r="J473" s="127"/>
    </row>
    <row r="474" spans="1:10" ht="12.75">
      <c r="A474" s="132" t="s">
        <v>1684</v>
      </c>
      <c r="B474" s="100" t="s">
        <v>1683</v>
      </c>
      <c r="C474" s="114">
        <v>32351</v>
      </c>
      <c r="D474" s="109">
        <v>12</v>
      </c>
      <c r="E474" s="103" t="s">
        <v>1684</v>
      </c>
      <c r="F474" s="111">
        <v>0.139876</v>
      </c>
      <c r="G474" s="104" t="s">
        <v>1684</v>
      </c>
      <c r="H474" s="104" t="s">
        <v>1684</v>
      </c>
      <c r="I474" s="113" t="s">
        <v>1684</v>
      </c>
      <c r="J474" s="127"/>
    </row>
    <row r="475" spans="1:10" ht="12.75">
      <c r="A475" s="132" t="s">
        <v>1684</v>
      </c>
      <c r="B475" s="100" t="s">
        <v>1683</v>
      </c>
      <c r="C475" s="114">
        <v>32351</v>
      </c>
      <c r="D475" s="109">
        <v>16</v>
      </c>
      <c r="E475" s="103" t="s">
        <v>1684</v>
      </c>
      <c r="F475" s="111">
        <v>0.839256</v>
      </c>
      <c r="G475" s="104" t="s">
        <v>1684</v>
      </c>
      <c r="H475" s="104" t="s">
        <v>1684</v>
      </c>
      <c r="I475" s="113" t="s">
        <v>1684</v>
      </c>
      <c r="J475" s="127"/>
    </row>
    <row r="476" spans="1:10" ht="12.75">
      <c r="A476" s="132" t="s">
        <v>1684</v>
      </c>
      <c r="B476" s="107" t="s">
        <v>1685</v>
      </c>
      <c r="C476" s="108">
        <v>32357</v>
      </c>
      <c r="D476" s="109">
        <v>0</v>
      </c>
      <c r="E476" s="103" t="s">
        <v>1684</v>
      </c>
      <c r="F476" s="111">
        <v>20.96</v>
      </c>
      <c r="G476" s="104" t="s">
        <v>1684</v>
      </c>
      <c r="H476" s="104" t="s">
        <v>1684</v>
      </c>
      <c r="I476" s="112">
        <v>158.37</v>
      </c>
      <c r="J476" s="128"/>
    </row>
    <row r="477" spans="1:10" ht="12.75">
      <c r="A477" s="132" t="s">
        <v>1684</v>
      </c>
      <c r="B477" s="107" t="s">
        <v>1685</v>
      </c>
      <c r="C477" s="108">
        <v>32357</v>
      </c>
      <c r="D477" s="109">
        <v>1</v>
      </c>
      <c r="E477" s="103" t="s">
        <v>1684</v>
      </c>
      <c r="F477" s="111">
        <v>29.98</v>
      </c>
      <c r="G477" s="104" t="s">
        <v>1684</v>
      </c>
      <c r="H477" s="104" t="s">
        <v>1684</v>
      </c>
      <c r="I477" s="112">
        <v>116.37</v>
      </c>
      <c r="J477" s="128"/>
    </row>
    <row r="478" spans="1:10" ht="12.75">
      <c r="A478" s="132" t="s">
        <v>1684</v>
      </c>
      <c r="B478" s="107" t="s">
        <v>1685</v>
      </c>
      <c r="C478" s="108">
        <v>32357</v>
      </c>
      <c r="D478" s="109">
        <v>3</v>
      </c>
      <c r="E478" s="103" t="s">
        <v>1684</v>
      </c>
      <c r="F478" s="111">
        <v>14.99</v>
      </c>
      <c r="G478" s="104" t="s">
        <v>1684</v>
      </c>
      <c r="H478" s="104" t="s">
        <v>1684</v>
      </c>
      <c r="I478" s="112">
        <v>18.95</v>
      </c>
      <c r="J478" s="128"/>
    </row>
    <row r="479" spans="1:10" ht="12.75">
      <c r="A479" s="132" t="s">
        <v>1684</v>
      </c>
      <c r="B479" s="107" t="s">
        <v>1685</v>
      </c>
      <c r="C479" s="108">
        <v>32357</v>
      </c>
      <c r="D479" s="109">
        <v>5</v>
      </c>
      <c r="E479" s="103" t="s">
        <v>1684</v>
      </c>
      <c r="F479" s="111">
        <v>1.46</v>
      </c>
      <c r="G479" s="104" t="s">
        <v>1684</v>
      </c>
      <c r="H479" s="104" t="s">
        <v>1684</v>
      </c>
      <c r="I479" s="112">
        <v>5.05</v>
      </c>
      <c r="J479" s="128"/>
    </row>
    <row r="480" spans="1:10" ht="12.75">
      <c r="A480" s="132" t="s">
        <v>1684</v>
      </c>
      <c r="B480" s="107" t="s">
        <v>1685</v>
      </c>
      <c r="C480" s="108">
        <v>32357</v>
      </c>
      <c r="D480" s="109">
        <v>8</v>
      </c>
      <c r="E480" s="103" t="s">
        <v>1684</v>
      </c>
      <c r="F480" s="111">
        <v>5.79</v>
      </c>
      <c r="G480" s="104" t="s">
        <v>1684</v>
      </c>
      <c r="H480" s="104" t="s">
        <v>1684</v>
      </c>
      <c r="I480" s="112">
        <v>2.12</v>
      </c>
      <c r="J480" s="128"/>
    </row>
    <row r="481" spans="1:10" ht="12.75">
      <c r="A481" s="132" t="s">
        <v>1684</v>
      </c>
      <c r="B481" s="110" t="s">
        <v>1686</v>
      </c>
      <c r="C481" s="108">
        <v>32357</v>
      </c>
      <c r="D481" s="109">
        <v>0</v>
      </c>
      <c r="E481" s="103" t="s">
        <v>1684</v>
      </c>
      <c r="F481" s="111">
        <v>1.98</v>
      </c>
      <c r="G481" s="104" t="s">
        <v>1684</v>
      </c>
      <c r="H481" s="104" t="s">
        <v>1684</v>
      </c>
      <c r="I481" s="112">
        <v>24.485</v>
      </c>
      <c r="J481" s="128"/>
    </row>
    <row r="482" spans="1:10" ht="12.75">
      <c r="A482" s="132" t="s">
        <v>1684</v>
      </c>
      <c r="B482" s="110" t="s">
        <v>1686</v>
      </c>
      <c r="C482" s="108">
        <v>32357</v>
      </c>
      <c r="D482" s="109">
        <v>1</v>
      </c>
      <c r="E482" s="103" t="s">
        <v>1684</v>
      </c>
      <c r="F482" s="111">
        <v>7.28</v>
      </c>
      <c r="G482" s="104" t="s">
        <v>1684</v>
      </c>
      <c r="H482" s="104" t="s">
        <v>1684</v>
      </c>
      <c r="I482" s="112">
        <v>12.585</v>
      </c>
      <c r="J482" s="128"/>
    </row>
    <row r="483" spans="1:10" ht="12.75">
      <c r="A483" s="132" t="s">
        <v>1684</v>
      </c>
      <c r="B483" s="110" t="s">
        <v>1686</v>
      </c>
      <c r="C483" s="108">
        <v>32357</v>
      </c>
      <c r="D483" s="109">
        <v>3</v>
      </c>
      <c r="E483" s="103" t="s">
        <v>1684</v>
      </c>
      <c r="F483" s="111">
        <v>1.8</v>
      </c>
      <c r="G483" s="104" t="s">
        <v>1684</v>
      </c>
      <c r="H483" s="104" t="s">
        <v>1684</v>
      </c>
      <c r="I483" s="112">
        <v>6.8</v>
      </c>
      <c r="J483" s="128"/>
    </row>
    <row r="484" spans="1:10" ht="12.75">
      <c r="A484" s="132" t="s">
        <v>1684</v>
      </c>
      <c r="B484" s="110" t="s">
        <v>1686</v>
      </c>
      <c r="C484" s="108">
        <v>32357</v>
      </c>
      <c r="D484" s="109">
        <v>5</v>
      </c>
      <c r="E484" s="103" t="s">
        <v>1684</v>
      </c>
      <c r="F484" s="111">
        <v>7.05</v>
      </c>
      <c r="G484" s="104" t="s">
        <v>1684</v>
      </c>
      <c r="H484" s="104" t="s">
        <v>1684</v>
      </c>
      <c r="I484" s="112">
        <v>8.162</v>
      </c>
      <c r="J484" s="128"/>
    </row>
    <row r="485" spans="1:10" ht="12.75">
      <c r="A485" s="132" t="s">
        <v>1684</v>
      </c>
      <c r="B485" s="110" t="s">
        <v>1686</v>
      </c>
      <c r="C485" s="108">
        <v>32357</v>
      </c>
      <c r="D485" s="109">
        <v>6</v>
      </c>
      <c r="E485" s="103" t="s">
        <v>1684</v>
      </c>
      <c r="F485" s="111">
        <v>10.14</v>
      </c>
      <c r="G485" s="104" t="s">
        <v>1684</v>
      </c>
      <c r="H485" s="104" t="s">
        <v>1684</v>
      </c>
      <c r="I485" s="112">
        <v>2.672</v>
      </c>
      <c r="J485" s="128"/>
    </row>
    <row r="486" spans="1:10" ht="12.75">
      <c r="A486" s="132" t="s">
        <v>1684</v>
      </c>
      <c r="B486" s="100" t="s">
        <v>1683</v>
      </c>
      <c r="C486" s="114">
        <v>32358</v>
      </c>
      <c r="D486" s="109">
        <v>0</v>
      </c>
      <c r="E486" s="103" t="s">
        <v>1684</v>
      </c>
      <c r="F486" s="111">
        <v>2.002147</v>
      </c>
      <c r="G486" s="104" t="s">
        <v>1684</v>
      </c>
      <c r="H486" s="104" t="s">
        <v>1684</v>
      </c>
      <c r="I486" s="112">
        <v>13.74</v>
      </c>
      <c r="J486" s="127"/>
    </row>
    <row r="487" spans="1:10" ht="12.75">
      <c r="A487" s="132" t="s">
        <v>1684</v>
      </c>
      <c r="B487" s="100" t="s">
        <v>1683</v>
      </c>
      <c r="C487" s="114">
        <v>32358</v>
      </c>
      <c r="D487" s="109">
        <v>1</v>
      </c>
      <c r="E487" s="103" t="s">
        <v>1684</v>
      </c>
      <c r="F487" s="111">
        <v>1.755307</v>
      </c>
      <c r="G487" s="104" t="s">
        <v>1684</v>
      </c>
      <c r="H487" s="104" t="s">
        <v>1684</v>
      </c>
      <c r="I487" s="112">
        <v>16.79</v>
      </c>
      <c r="J487" s="127"/>
    </row>
    <row r="488" spans="1:10" ht="12.75">
      <c r="A488" s="132" t="s">
        <v>1684</v>
      </c>
      <c r="B488" s="100" t="s">
        <v>1683</v>
      </c>
      <c r="C488" s="114">
        <v>32358</v>
      </c>
      <c r="D488" s="109">
        <v>3</v>
      </c>
      <c r="E488" s="103" t="s">
        <v>1684</v>
      </c>
      <c r="F488" s="111">
        <v>1.426187</v>
      </c>
      <c r="G488" s="104" t="s">
        <v>1684</v>
      </c>
      <c r="H488" s="104" t="s">
        <v>1684</v>
      </c>
      <c r="I488" s="112">
        <v>12.03</v>
      </c>
      <c r="J488" s="127"/>
    </row>
    <row r="489" spans="1:10" ht="12.75">
      <c r="A489" s="132" t="s">
        <v>1684</v>
      </c>
      <c r="B489" s="100" t="s">
        <v>1683</v>
      </c>
      <c r="C489" s="114">
        <v>32358</v>
      </c>
      <c r="D489" s="109">
        <v>5</v>
      </c>
      <c r="E489" s="103" t="s">
        <v>1684</v>
      </c>
      <c r="F489" s="111">
        <v>1.19306</v>
      </c>
      <c r="G489" s="104" t="s">
        <v>1684</v>
      </c>
      <c r="H489" s="104" t="s">
        <v>1684</v>
      </c>
      <c r="I489" s="112">
        <v>13.27</v>
      </c>
      <c r="J489" s="127"/>
    </row>
    <row r="490" spans="1:10" ht="12.75">
      <c r="A490" s="132" t="s">
        <v>1684</v>
      </c>
      <c r="B490" s="100" t="s">
        <v>1683</v>
      </c>
      <c r="C490" s="114">
        <v>32358</v>
      </c>
      <c r="D490" s="109">
        <v>8</v>
      </c>
      <c r="E490" s="103" t="s">
        <v>1684</v>
      </c>
      <c r="F490" s="111">
        <v>1.35762</v>
      </c>
      <c r="G490" s="104" t="s">
        <v>1684</v>
      </c>
      <c r="H490" s="104" t="s">
        <v>1684</v>
      </c>
      <c r="I490" s="112">
        <v>7.34</v>
      </c>
      <c r="J490" s="127"/>
    </row>
    <row r="491" spans="1:10" ht="12.75">
      <c r="A491" s="132" t="s">
        <v>1684</v>
      </c>
      <c r="B491" s="100" t="s">
        <v>1683</v>
      </c>
      <c r="C491" s="114">
        <v>32358</v>
      </c>
      <c r="D491" s="109">
        <v>12</v>
      </c>
      <c r="E491" s="103" t="s">
        <v>1684</v>
      </c>
      <c r="F491" s="111">
        <v>1.60446</v>
      </c>
      <c r="G491" s="104" t="s">
        <v>1684</v>
      </c>
      <c r="H491" s="104" t="s">
        <v>1684</v>
      </c>
      <c r="I491" s="113" t="s">
        <v>1684</v>
      </c>
      <c r="J491" s="127"/>
    </row>
    <row r="492" spans="1:10" ht="12.75">
      <c r="A492" s="132" t="s">
        <v>1684</v>
      </c>
      <c r="B492" s="100" t="s">
        <v>1683</v>
      </c>
      <c r="C492" s="114">
        <v>32358</v>
      </c>
      <c r="D492" s="109">
        <v>16</v>
      </c>
      <c r="E492" s="103" t="s">
        <v>1684</v>
      </c>
      <c r="F492" s="111">
        <v>1.535893</v>
      </c>
      <c r="G492" s="104" t="s">
        <v>1684</v>
      </c>
      <c r="H492" s="104" t="s">
        <v>1684</v>
      </c>
      <c r="I492" s="112">
        <v>9.16</v>
      </c>
      <c r="J492" s="127"/>
    </row>
    <row r="493" spans="1:10" ht="12.75">
      <c r="A493" s="132" t="s">
        <v>1684</v>
      </c>
      <c r="B493" s="107" t="s">
        <v>1685</v>
      </c>
      <c r="C493" s="108">
        <v>32365</v>
      </c>
      <c r="D493" s="109">
        <v>0</v>
      </c>
      <c r="E493" s="103" t="s">
        <v>1684</v>
      </c>
      <c r="F493" s="111">
        <v>14.87</v>
      </c>
      <c r="G493" s="104" t="s">
        <v>1684</v>
      </c>
      <c r="H493" s="104" t="s">
        <v>1684</v>
      </c>
      <c r="I493" s="112">
        <v>140.99</v>
      </c>
      <c r="J493" s="128"/>
    </row>
    <row r="494" spans="1:10" ht="12.75">
      <c r="A494" s="132" t="s">
        <v>1684</v>
      </c>
      <c r="B494" s="107" t="s">
        <v>1685</v>
      </c>
      <c r="C494" s="108">
        <v>32365</v>
      </c>
      <c r="D494" s="109">
        <v>1</v>
      </c>
      <c r="E494" s="103" t="s">
        <v>1684</v>
      </c>
      <c r="F494" s="111">
        <v>16.84</v>
      </c>
      <c r="G494" s="104" t="s">
        <v>1684</v>
      </c>
      <c r="H494" s="104" t="s">
        <v>1684</v>
      </c>
      <c r="I494" s="112">
        <v>134.66</v>
      </c>
      <c r="J494" s="128"/>
    </row>
    <row r="495" spans="1:10" ht="12.75">
      <c r="A495" s="132" t="s">
        <v>1684</v>
      </c>
      <c r="B495" s="107" t="s">
        <v>1685</v>
      </c>
      <c r="C495" s="108">
        <v>32365</v>
      </c>
      <c r="D495" s="109">
        <v>3</v>
      </c>
      <c r="E495" s="103" t="s">
        <v>1684</v>
      </c>
      <c r="F495" s="111">
        <v>17.41</v>
      </c>
      <c r="G495" s="104" t="s">
        <v>1684</v>
      </c>
      <c r="H495" s="104" t="s">
        <v>1684</v>
      </c>
      <c r="I495" s="112">
        <v>54.24</v>
      </c>
      <c r="J495" s="128"/>
    </row>
    <row r="496" spans="1:10" ht="12.75">
      <c r="A496" s="132" t="s">
        <v>1684</v>
      </c>
      <c r="B496" s="107" t="s">
        <v>1685</v>
      </c>
      <c r="C496" s="108">
        <v>32365</v>
      </c>
      <c r="D496" s="109">
        <v>5</v>
      </c>
      <c r="E496" s="103" t="s">
        <v>1684</v>
      </c>
      <c r="F496" s="111">
        <v>7.45</v>
      </c>
      <c r="G496" s="104" t="s">
        <v>1684</v>
      </c>
      <c r="H496" s="104" t="s">
        <v>1684</v>
      </c>
      <c r="I496" s="112">
        <v>16.42</v>
      </c>
      <c r="J496" s="128"/>
    </row>
    <row r="497" spans="1:10" ht="12.75">
      <c r="A497" s="132" t="s">
        <v>1684</v>
      </c>
      <c r="B497" s="107" t="s">
        <v>1685</v>
      </c>
      <c r="C497" s="108">
        <v>32365</v>
      </c>
      <c r="D497" s="109">
        <v>8</v>
      </c>
      <c r="E497" s="103" t="s">
        <v>1684</v>
      </c>
      <c r="F497" s="111">
        <v>3.51</v>
      </c>
      <c r="G497" s="104" t="s">
        <v>1684</v>
      </c>
      <c r="H497" s="104" t="s">
        <v>1684</v>
      </c>
      <c r="I497" s="112">
        <v>0.6</v>
      </c>
      <c r="J497" s="128"/>
    </row>
    <row r="498" spans="1:10" ht="12.75">
      <c r="A498" s="132" t="s">
        <v>1684</v>
      </c>
      <c r="B498" s="110" t="s">
        <v>1686</v>
      </c>
      <c r="C498" s="108">
        <v>32365</v>
      </c>
      <c r="D498" s="109">
        <v>0</v>
      </c>
      <c r="E498" s="103" t="s">
        <v>1684</v>
      </c>
      <c r="F498" s="111">
        <v>0.93</v>
      </c>
      <c r="G498" s="104" t="s">
        <v>1684</v>
      </c>
      <c r="H498" s="104" t="s">
        <v>1684</v>
      </c>
      <c r="I498" s="112">
        <v>21.628</v>
      </c>
      <c r="J498" s="128"/>
    </row>
    <row r="499" spans="1:10" ht="12.75">
      <c r="A499" s="132" t="s">
        <v>1684</v>
      </c>
      <c r="B499" s="110" t="s">
        <v>1686</v>
      </c>
      <c r="C499" s="108">
        <v>32365</v>
      </c>
      <c r="D499" s="109">
        <v>1</v>
      </c>
      <c r="E499" s="103" t="s">
        <v>1684</v>
      </c>
      <c r="F499" s="111">
        <v>0.95</v>
      </c>
      <c r="G499" s="104" t="s">
        <v>1684</v>
      </c>
      <c r="H499" s="104" t="s">
        <v>1684</v>
      </c>
      <c r="I499" s="112">
        <v>15.747</v>
      </c>
      <c r="J499" s="128"/>
    </row>
    <row r="500" spans="1:10" ht="12.75">
      <c r="A500" s="132" t="s">
        <v>1684</v>
      </c>
      <c r="B500" s="110" t="s">
        <v>1686</v>
      </c>
      <c r="C500" s="108">
        <v>32365</v>
      </c>
      <c r="D500" s="109">
        <v>3</v>
      </c>
      <c r="E500" s="103" t="s">
        <v>1684</v>
      </c>
      <c r="F500" s="111">
        <v>1.22</v>
      </c>
      <c r="G500" s="104" t="s">
        <v>1684</v>
      </c>
      <c r="H500" s="104" t="s">
        <v>1684</v>
      </c>
      <c r="I500" s="112">
        <v>19.368</v>
      </c>
      <c r="J500" s="128"/>
    </row>
    <row r="501" spans="1:10" ht="12.75">
      <c r="A501" s="132" t="s">
        <v>1684</v>
      </c>
      <c r="B501" s="110" t="s">
        <v>1686</v>
      </c>
      <c r="C501" s="108">
        <v>32365</v>
      </c>
      <c r="D501" s="109">
        <v>5</v>
      </c>
      <c r="E501" s="103" t="s">
        <v>1684</v>
      </c>
      <c r="F501" s="111">
        <v>1.83</v>
      </c>
      <c r="G501" s="104" t="s">
        <v>1684</v>
      </c>
      <c r="H501" s="104" t="s">
        <v>1684</v>
      </c>
      <c r="I501" s="112">
        <v>7.73</v>
      </c>
      <c r="J501" s="128"/>
    </row>
    <row r="502" spans="1:10" ht="12.75">
      <c r="A502" s="132" t="s">
        <v>1684</v>
      </c>
      <c r="B502" s="110" t="s">
        <v>1686</v>
      </c>
      <c r="C502" s="108">
        <v>32365</v>
      </c>
      <c r="D502" s="109">
        <v>6</v>
      </c>
      <c r="E502" s="103" t="s">
        <v>1684</v>
      </c>
      <c r="F502" s="111">
        <v>2.03</v>
      </c>
      <c r="G502" s="104" t="s">
        <v>1684</v>
      </c>
      <c r="H502" s="104" t="s">
        <v>1684</v>
      </c>
      <c r="I502" s="112">
        <v>13.531</v>
      </c>
      <c r="J502" s="128"/>
    </row>
    <row r="503" spans="1:10" ht="12.75">
      <c r="A503" s="132" t="s">
        <v>1684</v>
      </c>
      <c r="B503" s="100" t="s">
        <v>1683</v>
      </c>
      <c r="C503" s="114">
        <v>32365</v>
      </c>
      <c r="D503" s="109">
        <v>0</v>
      </c>
      <c r="E503" s="103" t="s">
        <v>1684</v>
      </c>
      <c r="F503" s="111">
        <v>1.070965</v>
      </c>
      <c r="G503" s="104" t="s">
        <v>1684</v>
      </c>
      <c r="H503" s="104" t="s">
        <v>1684</v>
      </c>
      <c r="I503" s="112">
        <v>20.49</v>
      </c>
      <c r="J503" s="127"/>
    </row>
    <row r="504" spans="1:10" ht="12.75">
      <c r="A504" s="132" t="s">
        <v>1684</v>
      </c>
      <c r="B504" s="100" t="s">
        <v>1683</v>
      </c>
      <c r="C504" s="114">
        <v>32365</v>
      </c>
      <c r="D504" s="109">
        <v>1</v>
      </c>
      <c r="E504" s="103" t="s">
        <v>1684</v>
      </c>
      <c r="F504" s="111">
        <v>0.858858</v>
      </c>
      <c r="G504" s="104" t="s">
        <v>1684</v>
      </c>
      <c r="H504" s="104" t="s">
        <v>1684</v>
      </c>
      <c r="I504" s="112">
        <v>13.05</v>
      </c>
      <c r="J504" s="127"/>
    </row>
    <row r="505" spans="1:10" ht="12.75">
      <c r="A505" s="132" t="s">
        <v>1684</v>
      </c>
      <c r="B505" s="100" t="s">
        <v>1683</v>
      </c>
      <c r="C505" s="114">
        <v>32365</v>
      </c>
      <c r="D505" s="109">
        <v>3</v>
      </c>
      <c r="E505" s="103" t="s">
        <v>1684</v>
      </c>
      <c r="F505" s="111">
        <v>0.844949</v>
      </c>
      <c r="G505" s="104" t="s">
        <v>1684</v>
      </c>
      <c r="H505" s="104" t="s">
        <v>1684</v>
      </c>
      <c r="I505" s="112">
        <v>11.56</v>
      </c>
      <c r="J505" s="127"/>
    </row>
    <row r="506" spans="1:10" ht="12.75">
      <c r="A506" s="132" t="s">
        <v>1684</v>
      </c>
      <c r="B506" s="100" t="s">
        <v>1683</v>
      </c>
      <c r="C506" s="114">
        <v>32365</v>
      </c>
      <c r="D506" s="109">
        <v>5</v>
      </c>
      <c r="E506" s="103" t="s">
        <v>1684</v>
      </c>
      <c r="F506" s="111">
        <v>1.196142</v>
      </c>
      <c r="G506" s="104" t="s">
        <v>1684</v>
      </c>
      <c r="H506" s="104" t="s">
        <v>1684</v>
      </c>
      <c r="I506" s="112">
        <v>2.67</v>
      </c>
      <c r="J506" s="127"/>
    </row>
    <row r="507" spans="1:10" ht="12.75">
      <c r="A507" s="132" t="s">
        <v>1684</v>
      </c>
      <c r="B507" s="100" t="s">
        <v>1683</v>
      </c>
      <c r="C507" s="114">
        <v>32365</v>
      </c>
      <c r="D507" s="109">
        <v>8</v>
      </c>
      <c r="E507" s="103" t="s">
        <v>1684</v>
      </c>
      <c r="F507" s="111">
        <v>1.582107</v>
      </c>
      <c r="G507" s="104" t="s">
        <v>1684</v>
      </c>
      <c r="H507" s="104" t="s">
        <v>1684</v>
      </c>
      <c r="I507" s="112">
        <v>12.45</v>
      </c>
      <c r="J507" s="127"/>
    </row>
    <row r="508" spans="1:10" ht="12.75">
      <c r="A508" s="132" t="s">
        <v>1684</v>
      </c>
      <c r="B508" s="100" t="s">
        <v>1683</v>
      </c>
      <c r="C508" s="114">
        <v>32365</v>
      </c>
      <c r="D508" s="109">
        <v>12</v>
      </c>
      <c r="E508" s="103" t="s">
        <v>1684</v>
      </c>
      <c r="F508" s="111">
        <v>1.356092</v>
      </c>
      <c r="G508" s="104" t="s">
        <v>1684</v>
      </c>
      <c r="H508" s="104" t="s">
        <v>1684</v>
      </c>
      <c r="I508" s="112">
        <v>9.43</v>
      </c>
      <c r="J508" s="127"/>
    </row>
    <row r="509" spans="1:10" ht="12.75">
      <c r="A509" s="132" t="s">
        <v>1684</v>
      </c>
      <c r="B509" s="100" t="s">
        <v>1683</v>
      </c>
      <c r="C509" s="114">
        <v>32365</v>
      </c>
      <c r="D509" s="109">
        <v>16</v>
      </c>
      <c r="E509" s="103" t="s">
        <v>1684</v>
      </c>
      <c r="F509" s="111">
        <v>1.137031</v>
      </c>
      <c r="G509" s="104" t="s">
        <v>1684</v>
      </c>
      <c r="H509" s="104" t="s">
        <v>1684</v>
      </c>
      <c r="I509" s="113" t="s">
        <v>1684</v>
      </c>
      <c r="J509" s="127"/>
    </row>
    <row r="510" spans="1:10" ht="12.75">
      <c r="A510" s="132" t="s">
        <v>1684</v>
      </c>
      <c r="B510" s="107" t="s">
        <v>1685</v>
      </c>
      <c r="C510" s="108">
        <v>32371</v>
      </c>
      <c r="D510" s="109">
        <v>0</v>
      </c>
      <c r="E510" s="103" t="s">
        <v>1684</v>
      </c>
      <c r="F510" s="111">
        <v>6.84</v>
      </c>
      <c r="G510" s="104" t="s">
        <v>1684</v>
      </c>
      <c r="H510" s="104" t="s">
        <v>1684</v>
      </c>
      <c r="I510" s="113" t="s">
        <v>1684</v>
      </c>
      <c r="J510" s="127"/>
    </row>
    <row r="511" spans="1:10" ht="12.75">
      <c r="A511" s="132" t="s">
        <v>1684</v>
      </c>
      <c r="B511" s="107" t="s">
        <v>1685</v>
      </c>
      <c r="C511" s="108">
        <v>32371</v>
      </c>
      <c r="D511" s="109">
        <v>1</v>
      </c>
      <c r="E511" s="103" t="s">
        <v>1684</v>
      </c>
      <c r="F511" s="111">
        <v>35.91</v>
      </c>
      <c r="G511" s="104" t="s">
        <v>1684</v>
      </c>
      <c r="H511" s="104" t="s">
        <v>1684</v>
      </c>
      <c r="I511" s="113" t="s">
        <v>1684</v>
      </c>
      <c r="J511" s="127"/>
    </row>
    <row r="512" spans="1:10" ht="12.75">
      <c r="A512" s="132" t="s">
        <v>1684</v>
      </c>
      <c r="B512" s="107" t="s">
        <v>1685</v>
      </c>
      <c r="C512" s="108">
        <v>32371</v>
      </c>
      <c r="D512" s="109">
        <v>3</v>
      </c>
      <c r="E512" s="103" t="s">
        <v>1684</v>
      </c>
      <c r="F512" s="111">
        <v>31.85</v>
      </c>
      <c r="G512" s="104" t="s">
        <v>1684</v>
      </c>
      <c r="H512" s="104" t="s">
        <v>1684</v>
      </c>
      <c r="I512" s="113" t="s">
        <v>1684</v>
      </c>
      <c r="J512" s="127"/>
    </row>
    <row r="513" spans="1:10" ht="12.75">
      <c r="A513" s="132" t="s">
        <v>1684</v>
      </c>
      <c r="B513" s="107" t="s">
        <v>1685</v>
      </c>
      <c r="C513" s="108">
        <v>32371</v>
      </c>
      <c r="D513" s="109">
        <v>5</v>
      </c>
      <c r="E513" s="103" t="s">
        <v>1684</v>
      </c>
      <c r="F513" s="111">
        <v>23.72</v>
      </c>
      <c r="G513" s="104" t="s">
        <v>1684</v>
      </c>
      <c r="H513" s="104" t="s">
        <v>1684</v>
      </c>
      <c r="I513" s="113" t="s">
        <v>1684</v>
      </c>
      <c r="J513" s="127"/>
    </row>
    <row r="514" spans="1:10" ht="12.75">
      <c r="A514" s="132" t="s">
        <v>1684</v>
      </c>
      <c r="B514" s="107" t="s">
        <v>1685</v>
      </c>
      <c r="C514" s="108">
        <v>32371</v>
      </c>
      <c r="D514" s="109">
        <v>8</v>
      </c>
      <c r="E514" s="103" t="s">
        <v>1684</v>
      </c>
      <c r="F514" s="111">
        <v>5.08</v>
      </c>
      <c r="G514" s="104" t="s">
        <v>1684</v>
      </c>
      <c r="H514" s="104" t="s">
        <v>1684</v>
      </c>
      <c r="I514" s="113" t="s">
        <v>1684</v>
      </c>
      <c r="J514" s="127"/>
    </row>
    <row r="515" spans="1:10" ht="12.75">
      <c r="A515" s="132" t="s">
        <v>1684</v>
      </c>
      <c r="B515" s="110" t="s">
        <v>1686</v>
      </c>
      <c r="C515" s="108">
        <v>32371</v>
      </c>
      <c r="D515" s="109">
        <v>0</v>
      </c>
      <c r="E515" s="103" t="s">
        <v>1684</v>
      </c>
      <c r="F515" s="111">
        <v>4.24</v>
      </c>
      <c r="G515" s="104" t="s">
        <v>1684</v>
      </c>
      <c r="H515" s="104" t="s">
        <v>1684</v>
      </c>
      <c r="I515" s="112">
        <v>35.79</v>
      </c>
      <c r="J515" s="128"/>
    </row>
    <row r="516" spans="1:10" ht="12.75">
      <c r="A516" s="132" t="s">
        <v>1684</v>
      </c>
      <c r="B516" s="110" t="s">
        <v>1686</v>
      </c>
      <c r="C516" s="108">
        <v>32371</v>
      </c>
      <c r="D516" s="109">
        <v>1</v>
      </c>
      <c r="E516" s="103" t="s">
        <v>1684</v>
      </c>
      <c r="F516" s="111">
        <v>6.78</v>
      </c>
      <c r="G516" s="104" t="s">
        <v>1684</v>
      </c>
      <c r="H516" s="104" t="s">
        <v>1684</v>
      </c>
      <c r="I516" s="112">
        <v>17.32</v>
      </c>
      <c r="J516" s="128"/>
    </row>
    <row r="517" spans="1:10" ht="12.75">
      <c r="A517" s="132" t="s">
        <v>1684</v>
      </c>
      <c r="B517" s="110" t="s">
        <v>1686</v>
      </c>
      <c r="C517" s="108">
        <v>32371</v>
      </c>
      <c r="D517" s="109">
        <v>3</v>
      </c>
      <c r="E517" s="103" t="s">
        <v>1684</v>
      </c>
      <c r="F517" s="111">
        <v>3.76</v>
      </c>
      <c r="G517" s="104" t="s">
        <v>1684</v>
      </c>
      <c r="H517" s="104" t="s">
        <v>1684</v>
      </c>
      <c r="I517" s="112">
        <v>17.33</v>
      </c>
      <c r="J517" s="128"/>
    </row>
    <row r="518" spans="1:10" ht="12.75">
      <c r="A518" s="132" t="s">
        <v>1684</v>
      </c>
      <c r="B518" s="110" t="s">
        <v>1686</v>
      </c>
      <c r="C518" s="108">
        <v>32371</v>
      </c>
      <c r="D518" s="109">
        <v>5</v>
      </c>
      <c r="E518" s="103" t="s">
        <v>1684</v>
      </c>
      <c r="F518" s="111">
        <v>2.54</v>
      </c>
      <c r="G518" s="104" t="s">
        <v>1684</v>
      </c>
      <c r="H518" s="104" t="s">
        <v>1684</v>
      </c>
      <c r="I518" s="112">
        <v>13.345</v>
      </c>
      <c r="J518" s="128"/>
    </row>
    <row r="519" spans="1:10" ht="12.75">
      <c r="A519" s="132" t="s">
        <v>1684</v>
      </c>
      <c r="B519" s="110" t="s">
        <v>1686</v>
      </c>
      <c r="C519" s="108">
        <v>32371</v>
      </c>
      <c r="D519" s="109">
        <v>6</v>
      </c>
      <c r="E519" s="103" t="s">
        <v>1684</v>
      </c>
      <c r="F519" s="111">
        <v>2.41</v>
      </c>
      <c r="G519" s="104" t="s">
        <v>1684</v>
      </c>
      <c r="H519" s="104" t="s">
        <v>1684</v>
      </c>
      <c r="I519" s="112">
        <v>7.847</v>
      </c>
      <c r="J519" s="128"/>
    </row>
    <row r="520" spans="1:10" ht="12.75">
      <c r="A520" s="132" t="s">
        <v>1684</v>
      </c>
      <c r="B520" s="100" t="s">
        <v>1683</v>
      </c>
      <c r="C520" s="115">
        <v>32664</v>
      </c>
      <c r="D520" s="116">
        <v>1</v>
      </c>
      <c r="E520" s="103" t="s">
        <v>1684</v>
      </c>
      <c r="F520" s="111">
        <v>1.3995466666666667</v>
      </c>
      <c r="G520" s="104" t="s">
        <v>1684</v>
      </c>
      <c r="H520" s="104" t="s">
        <v>1684</v>
      </c>
      <c r="I520" s="113" t="s">
        <v>1684</v>
      </c>
      <c r="J520" s="129"/>
    </row>
    <row r="521" spans="1:10" ht="12.75">
      <c r="A521" s="132" t="s">
        <v>1684</v>
      </c>
      <c r="B521" s="100" t="s">
        <v>1683</v>
      </c>
      <c r="C521" s="115">
        <v>32664</v>
      </c>
      <c r="D521" s="116">
        <v>3</v>
      </c>
      <c r="E521" s="103" t="s">
        <v>1684</v>
      </c>
      <c r="F521" s="111">
        <v>1.32054</v>
      </c>
      <c r="G521" s="104" t="s">
        <v>1684</v>
      </c>
      <c r="H521" s="104" t="s">
        <v>1684</v>
      </c>
      <c r="I521" s="113" t="s">
        <v>1684</v>
      </c>
      <c r="J521" s="129"/>
    </row>
    <row r="522" spans="1:10" ht="12.75">
      <c r="A522" s="132" t="s">
        <v>1684</v>
      </c>
      <c r="B522" s="100" t="s">
        <v>1683</v>
      </c>
      <c r="C522" s="115">
        <v>32664</v>
      </c>
      <c r="D522" s="116">
        <v>5</v>
      </c>
      <c r="E522" s="103" t="s">
        <v>1684</v>
      </c>
      <c r="F522" s="111">
        <v>1.5011266666666667</v>
      </c>
      <c r="G522" s="104" t="s">
        <v>1684</v>
      </c>
      <c r="H522" s="104" t="s">
        <v>1684</v>
      </c>
      <c r="I522" s="113" t="s">
        <v>1684</v>
      </c>
      <c r="J522" s="129"/>
    </row>
    <row r="523" spans="1:10" ht="12.75">
      <c r="A523" s="132" t="s">
        <v>1684</v>
      </c>
      <c r="B523" s="100" t="s">
        <v>1683</v>
      </c>
      <c r="C523" s="115">
        <v>32664</v>
      </c>
      <c r="D523" s="116">
        <v>8</v>
      </c>
      <c r="E523" s="103" t="s">
        <v>1684</v>
      </c>
      <c r="F523" s="111">
        <v>1.2076733333333336</v>
      </c>
      <c r="G523" s="104" t="s">
        <v>1684</v>
      </c>
      <c r="H523" s="104" t="s">
        <v>1684</v>
      </c>
      <c r="I523" s="113" t="s">
        <v>1684</v>
      </c>
      <c r="J523" s="129"/>
    </row>
    <row r="524" spans="1:10" ht="12.75">
      <c r="A524" s="132" t="s">
        <v>1684</v>
      </c>
      <c r="B524" s="100" t="s">
        <v>1683</v>
      </c>
      <c r="C524" s="115">
        <v>32664</v>
      </c>
      <c r="D524" s="116">
        <v>12</v>
      </c>
      <c r="E524" s="103" t="s">
        <v>1684</v>
      </c>
      <c r="F524" s="111">
        <v>5.733626666666667</v>
      </c>
      <c r="G524" s="104" t="s">
        <v>1684</v>
      </c>
      <c r="H524" s="104" t="s">
        <v>1684</v>
      </c>
      <c r="I524" s="113" t="s">
        <v>1684</v>
      </c>
      <c r="J524" s="129"/>
    </row>
    <row r="525" spans="1:10" ht="12.75">
      <c r="A525" s="132" t="s">
        <v>1684</v>
      </c>
      <c r="B525" s="100" t="s">
        <v>1683</v>
      </c>
      <c r="C525" s="115">
        <v>32664</v>
      </c>
      <c r="D525" s="116">
        <v>16</v>
      </c>
      <c r="E525" s="103" t="s">
        <v>1684</v>
      </c>
      <c r="F525" s="111">
        <v>5.045140000000001</v>
      </c>
      <c r="G525" s="104" t="s">
        <v>1684</v>
      </c>
      <c r="H525" s="104" t="s">
        <v>1684</v>
      </c>
      <c r="I525" s="113" t="s">
        <v>1684</v>
      </c>
      <c r="J525" s="129"/>
    </row>
    <row r="526" spans="1:10" ht="12.75">
      <c r="A526" s="132" t="s">
        <v>1684</v>
      </c>
      <c r="B526" s="117" t="s">
        <v>395</v>
      </c>
      <c r="C526" s="118">
        <v>32686</v>
      </c>
      <c r="D526" s="116">
        <v>0</v>
      </c>
      <c r="E526" s="103" t="s">
        <v>1684</v>
      </c>
      <c r="F526" s="111">
        <v>0.205</v>
      </c>
      <c r="G526" s="104" t="s">
        <v>1684</v>
      </c>
      <c r="H526" s="104" t="s">
        <v>1684</v>
      </c>
      <c r="I526" s="112">
        <v>22.841791528803537</v>
      </c>
      <c r="J526" s="129"/>
    </row>
    <row r="527" spans="1:10" ht="12.75">
      <c r="A527" s="132" t="s">
        <v>1684</v>
      </c>
      <c r="B527" s="117" t="s">
        <v>395</v>
      </c>
      <c r="C527" s="118">
        <v>32686</v>
      </c>
      <c r="D527" s="116">
        <v>1</v>
      </c>
      <c r="E527" s="103" t="s">
        <v>1684</v>
      </c>
      <c r="F527" s="111">
        <v>0.423</v>
      </c>
      <c r="G527" s="104" t="s">
        <v>1684</v>
      </c>
      <c r="H527" s="104" t="s">
        <v>1684</v>
      </c>
      <c r="I527" s="112">
        <v>15.24846574722713</v>
      </c>
      <c r="J527" s="129"/>
    </row>
    <row r="528" spans="1:10" ht="12.75">
      <c r="A528" s="132" t="s">
        <v>1684</v>
      </c>
      <c r="B528" s="117" t="s">
        <v>395</v>
      </c>
      <c r="C528" s="118">
        <v>32686</v>
      </c>
      <c r="D528" s="116">
        <v>5</v>
      </c>
      <c r="E528" s="103" t="s">
        <v>1684</v>
      </c>
      <c r="F528" s="111">
        <v>0.747</v>
      </c>
      <c r="G528" s="104" t="s">
        <v>1684</v>
      </c>
      <c r="H528" s="104" t="s">
        <v>1684</v>
      </c>
      <c r="I528" s="112">
        <v>20.041443346874566</v>
      </c>
      <c r="J528" s="129"/>
    </row>
    <row r="529" spans="1:10" ht="12.75">
      <c r="A529" s="132" t="s">
        <v>1684</v>
      </c>
      <c r="B529" s="117" t="s">
        <v>395</v>
      </c>
      <c r="C529" s="118">
        <v>32686</v>
      </c>
      <c r="D529" s="116">
        <v>8</v>
      </c>
      <c r="E529" s="103" t="s">
        <v>1684</v>
      </c>
      <c r="F529" s="111">
        <v>2.094</v>
      </c>
      <c r="G529" s="104" t="s">
        <v>1684</v>
      </c>
      <c r="H529" s="104" t="s">
        <v>1684</v>
      </c>
      <c r="I529" s="112">
        <v>16.031822962921446</v>
      </c>
      <c r="J529" s="129"/>
    </row>
    <row r="530" spans="1:10" ht="12.75">
      <c r="A530" s="132" t="s">
        <v>1684</v>
      </c>
      <c r="B530" s="117" t="s">
        <v>1685</v>
      </c>
      <c r="C530" s="118">
        <v>32686</v>
      </c>
      <c r="D530" s="116">
        <v>0</v>
      </c>
      <c r="E530" s="103" t="s">
        <v>1684</v>
      </c>
      <c r="F530" s="111">
        <v>13.51014</v>
      </c>
      <c r="G530" s="104" t="s">
        <v>1684</v>
      </c>
      <c r="H530" s="104" t="s">
        <v>1684</v>
      </c>
      <c r="I530" s="112">
        <v>37.21</v>
      </c>
      <c r="J530" s="129"/>
    </row>
    <row r="531" spans="1:10" ht="12.75">
      <c r="A531" s="132" t="s">
        <v>1684</v>
      </c>
      <c r="B531" s="117" t="s">
        <v>1685</v>
      </c>
      <c r="C531" s="118">
        <v>32686</v>
      </c>
      <c r="D531" s="116">
        <v>1</v>
      </c>
      <c r="E531" s="103" t="s">
        <v>1684</v>
      </c>
      <c r="F531" s="111">
        <v>6.0948</v>
      </c>
      <c r="G531" s="104" t="s">
        <v>1684</v>
      </c>
      <c r="H531" s="104" t="s">
        <v>1684</v>
      </c>
      <c r="I531" s="112">
        <v>24.41</v>
      </c>
      <c r="J531" s="129"/>
    </row>
    <row r="532" spans="1:10" ht="12.75">
      <c r="A532" s="132" t="s">
        <v>1684</v>
      </c>
      <c r="B532" s="117" t="s">
        <v>1685</v>
      </c>
      <c r="C532" s="118">
        <v>32686</v>
      </c>
      <c r="D532" s="116">
        <v>3</v>
      </c>
      <c r="E532" s="103" t="s">
        <v>1684</v>
      </c>
      <c r="F532" s="111">
        <v>5.4176</v>
      </c>
      <c r="G532" s="104" t="s">
        <v>1684</v>
      </c>
      <c r="H532" s="104" t="s">
        <v>1684</v>
      </c>
      <c r="I532" s="112">
        <v>37.2</v>
      </c>
      <c r="J532" s="129"/>
    </row>
    <row r="533" spans="1:10" ht="12.75">
      <c r="A533" s="132" t="s">
        <v>1684</v>
      </c>
      <c r="B533" s="117" t="s">
        <v>1685</v>
      </c>
      <c r="C533" s="118">
        <v>32686</v>
      </c>
      <c r="D533" s="116">
        <v>5</v>
      </c>
      <c r="E533" s="103" t="s">
        <v>1684</v>
      </c>
      <c r="F533" s="111">
        <v>7.21218</v>
      </c>
      <c r="G533" s="104" t="s">
        <v>1684</v>
      </c>
      <c r="H533" s="104" t="s">
        <v>1684</v>
      </c>
      <c r="I533" s="112">
        <v>5.1</v>
      </c>
      <c r="J533" s="129"/>
    </row>
    <row r="534" spans="1:10" ht="12.75">
      <c r="A534" s="132" t="s">
        <v>1684</v>
      </c>
      <c r="B534" s="117" t="s">
        <v>1685</v>
      </c>
      <c r="C534" s="118">
        <v>32686</v>
      </c>
      <c r="D534" s="116">
        <v>7</v>
      </c>
      <c r="E534" s="103" t="s">
        <v>1684</v>
      </c>
      <c r="F534" s="111">
        <v>10.36116</v>
      </c>
      <c r="G534" s="104" t="s">
        <v>1684</v>
      </c>
      <c r="H534" s="104" t="s">
        <v>1684</v>
      </c>
      <c r="I534" s="113" t="s">
        <v>1684</v>
      </c>
      <c r="J534" s="129"/>
    </row>
    <row r="535" spans="1:10" ht="12.75">
      <c r="A535" s="132" t="s">
        <v>1684</v>
      </c>
      <c r="B535" s="117" t="s">
        <v>1686</v>
      </c>
      <c r="C535" s="118">
        <v>32686</v>
      </c>
      <c r="D535" s="116">
        <v>0</v>
      </c>
      <c r="E535" s="103" t="s">
        <v>1684</v>
      </c>
      <c r="F535" s="111">
        <v>1.19</v>
      </c>
      <c r="G535" s="104" t="s">
        <v>1684</v>
      </c>
      <c r="H535" s="104" t="s">
        <v>1684</v>
      </c>
      <c r="I535" s="112">
        <v>21.449</v>
      </c>
      <c r="J535" s="129"/>
    </row>
    <row r="536" spans="1:10" ht="12.75">
      <c r="A536" s="132" t="s">
        <v>1684</v>
      </c>
      <c r="B536" s="117" t="s">
        <v>1686</v>
      </c>
      <c r="C536" s="118">
        <v>32686</v>
      </c>
      <c r="D536" s="116">
        <v>1</v>
      </c>
      <c r="E536" s="103" t="s">
        <v>1684</v>
      </c>
      <c r="F536" s="111">
        <v>3.08</v>
      </c>
      <c r="G536" s="104" t="s">
        <v>1684</v>
      </c>
      <c r="H536" s="104" t="s">
        <v>1684</v>
      </c>
      <c r="I536" s="112">
        <v>13.666</v>
      </c>
      <c r="J536" s="129"/>
    </row>
    <row r="537" spans="1:10" ht="12.75">
      <c r="A537" s="132" t="s">
        <v>1684</v>
      </c>
      <c r="B537" s="117" t="s">
        <v>1686</v>
      </c>
      <c r="C537" s="118">
        <v>32686</v>
      </c>
      <c r="D537" s="116">
        <v>3</v>
      </c>
      <c r="E537" s="103" t="s">
        <v>1684</v>
      </c>
      <c r="F537" s="111">
        <v>3.62</v>
      </c>
      <c r="G537" s="104" t="s">
        <v>1684</v>
      </c>
      <c r="H537" s="104" t="s">
        <v>1684</v>
      </c>
      <c r="I537" s="112">
        <v>19.196</v>
      </c>
      <c r="J537" s="129"/>
    </row>
    <row r="538" spans="1:10" ht="12.75">
      <c r="A538" s="132" t="s">
        <v>1684</v>
      </c>
      <c r="B538" s="117" t="s">
        <v>1686</v>
      </c>
      <c r="C538" s="118">
        <v>32686</v>
      </c>
      <c r="D538" s="116">
        <v>4</v>
      </c>
      <c r="E538" s="103" t="s">
        <v>1684</v>
      </c>
      <c r="F538" s="111">
        <v>5.28</v>
      </c>
      <c r="G538" s="104" t="s">
        <v>1684</v>
      </c>
      <c r="H538" s="104" t="s">
        <v>1684</v>
      </c>
      <c r="I538" s="112">
        <v>11.974</v>
      </c>
      <c r="J538" s="129"/>
    </row>
    <row r="539" spans="1:10" ht="12.75">
      <c r="A539" s="132" t="s">
        <v>1684</v>
      </c>
      <c r="B539" s="117" t="s">
        <v>1686</v>
      </c>
      <c r="C539" s="118">
        <v>32686</v>
      </c>
      <c r="D539" s="116">
        <v>5</v>
      </c>
      <c r="E539" s="103" t="s">
        <v>1684</v>
      </c>
      <c r="F539" s="111">
        <v>3.35</v>
      </c>
      <c r="G539" s="104" t="s">
        <v>1684</v>
      </c>
      <c r="H539" s="104" t="s">
        <v>1684</v>
      </c>
      <c r="I539" s="113" t="s">
        <v>1684</v>
      </c>
      <c r="J539" s="129"/>
    </row>
    <row r="540" spans="1:10" ht="12.75">
      <c r="A540" s="132" t="s">
        <v>1684</v>
      </c>
      <c r="B540" s="100" t="s">
        <v>1683</v>
      </c>
      <c r="C540" s="115">
        <v>32686</v>
      </c>
      <c r="D540" s="116">
        <v>0</v>
      </c>
      <c r="E540" s="103" t="s">
        <v>1684</v>
      </c>
      <c r="F540" s="111">
        <v>1.606516290726817</v>
      </c>
      <c r="G540" s="104" t="s">
        <v>1684</v>
      </c>
      <c r="H540" s="104" t="s">
        <v>1684</v>
      </c>
      <c r="I540" s="112">
        <v>0.9752670369491838</v>
      </c>
      <c r="J540" s="129"/>
    </row>
    <row r="541" spans="1:10" ht="12.75">
      <c r="A541" s="132" t="s">
        <v>1684</v>
      </c>
      <c r="B541" s="100" t="s">
        <v>1683</v>
      </c>
      <c r="C541" s="115">
        <v>32686</v>
      </c>
      <c r="D541" s="116">
        <v>1</v>
      </c>
      <c r="E541" s="103" t="s">
        <v>1684</v>
      </c>
      <c r="F541" s="111">
        <v>1.5904522613065326</v>
      </c>
      <c r="G541" s="104" t="s">
        <v>1684</v>
      </c>
      <c r="H541" s="104" t="s">
        <v>1684</v>
      </c>
      <c r="I541" s="113" t="s">
        <v>1684</v>
      </c>
      <c r="J541" s="129"/>
    </row>
    <row r="542" spans="1:10" ht="12.75">
      <c r="A542" s="132" t="s">
        <v>1684</v>
      </c>
      <c r="B542" s="100" t="s">
        <v>1683</v>
      </c>
      <c r="C542" s="115">
        <v>32686</v>
      </c>
      <c r="D542" s="116">
        <v>3</v>
      </c>
      <c r="E542" s="103" t="s">
        <v>1684</v>
      </c>
      <c r="F542" s="111">
        <v>1.7155172413793103</v>
      </c>
      <c r="G542" s="104" t="s">
        <v>1684</v>
      </c>
      <c r="H542" s="104" t="s">
        <v>1684</v>
      </c>
      <c r="I542" s="112">
        <v>0.08868059680883328</v>
      </c>
      <c r="J542" s="129"/>
    </row>
    <row r="543" spans="1:10" ht="12.75">
      <c r="A543" s="132" t="s">
        <v>1684</v>
      </c>
      <c r="B543" s="100" t="s">
        <v>1683</v>
      </c>
      <c r="C543" s="115">
        <v>32686</v>
      </c>
      <c r="D543" s="116">
        <v>5</v>
      </c>
      <c r="E543" s="103" t="s">
        <v>1684</v>
      </c>
      <c r="F543" s="111">
        <v>1.6495412844036696</v>
      </c>
      <c r="G543" s="104" t="s">
        <v>1684</v>
      </c>
      <c r="H543" s="104" t="s">
        <v>1684</v>
      </c>
      <c r="I543" s="112">
        <v>53.23339128233024</v>
      </c>
      <c r="J543" s="129"/>
    </row>
    <row r="544" spans="1:10" ht="12.75">
      <c r="A544" s="132" t="s">
        <v>1684</v>
      </c>
      <c r="B544" s="100" t="s">
        <v>1683</v>
      </c>
      <c r="C544" s="115">
        <v>32686</v>
      </c>
      <c r="D544" s="116">
        <v>8</v>
      </c>
      <c r="E544" s="103" t="s">
        <v>1684</v>
      </c>
      <c r="F544" s="111">
        <v>1.632</v>
      </c>
      <c r="G544" s="104" t="s">
        <v>1684</v>
      </c>
      <c r="H544" s="104" t="s">
        <v>1684</v>
      </c>
      <c r="I544" s="112">
        <v>47.14317626896344</v>
      </c>
      <c r="J544" s="129"/>
    </row>
    <row r="545" spans="1:10" ht="12.75">
      <c r="A545" s="132" t="s">
        <v>1684</v>
      </c>
      <c r="B545" s="100" t="s">
        <v>1683</v>
      </c>
      <c r="C545" s="115">
        <v>32686</v>
      </c>
      <c r="D545" s="116">
        <v>12</v>
      </c>
      <c r="E545" s="103" t="s">
        <v>1684</v>
      </c>
      <c r="F545" s="111">
        <v>1.608695652173913</v>
      </c>
      <c r="G545" s="104" t="s">
        <v>1684</v>
      </c>
      <c r="H545" s="104" t="s">
        <v>1684</v>
      </c>
      <c r="I545" s="112">
        <v>21.8421164050753</v>
      </c>
      <c r="J545" s="129"/>
    </row>
    <row r="546" spans="1:10" ht="12.75">
      <c r="A546" s="132" t="s">
        <v>1684</v>
      </c>
      <c r="B546" s="100" t="s">
        <v>1683</v>
      </c>
      <c r="C546" s="115">
        <v>32686</v>
      </c>
      <c r="D546" s="116">
        <v>16</v>
      </c>
      <c r="E546" s="103" t="s">
        <v>1684</v>
      </c>
      <c r="F546" s="111">
        <v>1.569672131147541</v>
      </c>
      <c r="G546" s="104" t="s">
        <v>1684</v>
      </c>
      <c r="H546" s="104" t="s">
        <v>1684</v>
      </c>
      <c r="I546" s="112">
        <v>4.934946117068625</v>
      </c>
      <c r="J546" s="129"/>
    </row>
    <row r="547" spans="1:10" ht="12.75">
      <c r="A547" s="132" t="s">
        <v>1684</v>
      </c>
      <c r="B547" s="110" t="s">
        <v>390</v>
      </c>
      <c r="C547" s="118">
        <v>32692</v>
      </c>
      <c r="D547" s="116">
        <v>1</v>
      </c>
      <c r="E547" s="103" t="s">
        <v>1684</v>
      </c>
      <c r="F547" s="104" t="s">
        <v>1684</v>
      </c>
      <c r="G547" s="104">
        <v>0.55</v>
      </c>
      <c r="H547" s="104" t="s">
        <v>1684</v>
      </c>
      <c r="I547" s="113" t="s">
        <v>1684</v>
      </c>
      <c r="J547" s="130"/>
    </row>
    <row r="548" spans="1:10" ht="12.75">
      <c r="A548" s="132" t="s">
        <v>1684</v>
      </c>
      <c r="B548" s="110" t="s">
        <v>390</v>
      </c>
      <c r="C548" s="118">
        <v>32692</v>
      </c>
      <c r="D548" s="119">
        <v>3.5</v>
      </c>
      <c r="E548" s="103" t="s">
        <v>1684</v>
      </c>
      <c r="F548" s="104" t="s">
        <v>1684</v>
      </c>
      <c r="G548" s="104">
        <v>3.62</v>
      </c>
      <c r="H548" s="104" t="s">
        <v>1684</v>
      </c>
      <c r="I548" s="113" t="s">
        <v>1684</v>
      </c>
      <c r="J548" s="130"/>
    </row>
    <row r="549" spans="1:10" ht="12.75">
      <c r="A549" s="132" t="s">
        <v>1684</v>
      </c>
      <c r="B549" s="100" t="s">
        <v>1683</v>
      </c>
      <c r="C549" s="115">
        <v>32693</v>
      </c>
      <c r="D549" s="116">
        <v>0</v>
      </c>
      <c r="E549" s="103" t="s">
        <v>1684</v>
      </c>
      <c r="F549" s="111">
        <v>1.6664431372549022</v>
      </c>
      <c r="G549" s="104" t="s">
        <v>1684</v>
      </c>
      <c r="H549" s="104" t="s">
        <v>1684</v>
      </c>
      <c r="I549" s="112">
        <v>22.36</v>
      </c>
      <c r="J549" s="129"/>
    </row>
    <row r="550" spans="1:10" ht="12.75">
      <c r="A550" s="132" t="s">
        <v>1684</v>
      </c>
      <c r="B550" s="100" t="s">
        <v>1683</v>
      </c>
      <c r="C550" s="115">
        <v>32693</v>
      </c>
      <c r="D550" s="116">
        <v>1</v>
      </c>
      <c r="E550" s="103" t="s">
        <v>1684</v>
      </c>
      <c r="F550" s="111">
        <v>1.76603137254902</v>
      </c>
      <c r="G550" s="104" t="s">
        <v>1684</v>
      </c>
      <c r="H550" s="104" t="s">
        <v>1684</v>
      </c>
      <c r="I550" s="112">
        <v>103.8</v>
      </c>
      <c r="J550" s="129"/>
    </row>
    <row r="551" spans="1:10" ht="12.75">
      <c r="A551" s="132" t="s">
        <v>1684</v>
      </c>
      <c r="B551" s="100" t="s">
        <v>1683</v>
      </c>
      <c r="C551" s="115">
        <v>32693</v>
      </c>
      <c r="D551" s="116">
        <v>3</v>
      </c>
      <c r="E551" s="103" t="s">
        <v>1684</v>
      </c>
      <c r="F551" s="111">
        <v>2.728717647058824</v>
      </c>
      <c r="G551" s="104" t="s">
        <v>1684</v>
      </c>
      <c r="H551" s="104" t="s">
        <v>1684</v>
      </c>
      <c r="I551" s="112">
        <v>16.07</v>
      </c>
      <c r="J551" s="129"/>
    </row>
    <row r="552" spans="1:10" ht="12.75">
      <c r="A552" s="132" t="s">
        <v>1684</v>
      </c>
      <c r="B552" s="100" t="s">
        <v>1683</v>
      </c>
      <c r="C552" s="115">
        <v>32693</v>
      </c>
      <c r="D552" s="116">
        <v>5</v>
      </c>
      <c r="E552" s="103" t="s">
        <v>1684</v>
      </c>
      <c r="F552" s="111">
        <v>6.101439215686275</v>
      </c>
      <c r="G552" s="104" t="s">
        <v>1684</v>
      </c>
      <c r="H552" s="104" t="s">
        <v>1684</v>
      </c>
      <c r="I552" s="112">
        <v>17.17</v>
      </c>
      <c r="J552" s="129"/>
    </row>
    <row r="553" spans="1:10" ht="12.75">
      <c r="A553" s="132" t="s">
        <v>1684</v>
      </c>
      <c r="B553" s="100" t="s">
        <v>1683</v>
      </c>
      <c r="C553" s="115">
        <v>32693</v>
      </c>
      <c r="D553" s="116">
        <v>8</v>
      </c>
      <c r="E553" s="103" t="s">
        <v>1684</v>
      </c>
      <c r="F553" s="111">
        <v>4.26901568627451</v>
      </c>
      <c r="G553" s="104" t="s">
        <v>1684</v>
      </c>
      <c r="H553" s="104" t="s">
        <v>1684</v>
      </c>
      <c r="I553" s="112">
        <v>3.902</v>
      </c>
      <c r="J553" s="129"/>
    </row>
    <row r="554" spans="1:10" ht="12.75">
      <c r="A554" s="132" t="s">
        <v>1684</v>
      </c>
      <c r="B554" s="100" t="s">
        <v>1683</v>
      </c>
      <c r="C554" s="115">
        <v>32693</v>
      </c>
      <c r="D554" s="116">
        <v>12</v>
      </c>
      <c r="E554" s="103" t="s">
        <v>1684</v>
      </c>
      <c r="F554" s="111">
        <v>1.5336588235294117</v>
      </c>
      <c r="G554" s="104" t="s">
        <v>1684</v>
      </c>
      <c r="H554" s="104" t="s">
        <v>1684</v>
      </c>
      <c r="I554" s="112">
        <v>0.399</v>
      </c>
      <c r="J554" s="129"/>
    </row>
    <row r="555" spans="1:10" ht="12.75">
      <c r="A555" s="132" t="s">
        <v>1684</v>
      </c>
      <c r="B555" s="100" t="s">
        <v>1683</v>
      </c>
      <c r="C555" s="115">
        <v>32693</v>
      </c>
      <c r="D555" s="116">
        <v>16</v>
      </c>
      <c r="E555" s="103" t="s">
        <v>1684</v>
      </c>
      <c r="F555" s="111">
        <v>1.261450980392157</v>
      </c>
      <c r="G555" s="104" t="s">
        <v>1684</v>
      </c>
      <c r="H555" s="104" t="s">
        <v>1684</v>
      </c>
      <c r="I555" s="112">
        <v>0.414</v>
      </c>
      <c r="J555" s="129"/>
    </row>
    <row r="556" spans="1:10" ht="12.75">
      <c r="A556" s="132" t="s">
        <v>1684</v>
      </c>
      <c r="B556" s="117" t="s">
        <v>395</v>
      </c>
      <c r="C556" s="118">
        <v>32695</v>
      </c>
      <c r="D556" s="116">
        <v>0</v>
      </c>
      <c r="E556" s="103" t="s">
        <v>1684</v>
      </c>
      <c r="F556" s="111">
        <v>0.467268</v>
      </c>
      <c r="G556" s="104" t="s">
        <v>1684</v>
      </c>
      <c r="H556" s="104" t="s">
        <v>1684</v>
      </c>
      <c r="I556" s="112">
        <v>16.05660796336339</v>
      </c>
      <c r="J556" s="129"/>
    </row>
    <row r="557" spans="1:10" ht="12.75">
      <c r="A557" s="132" t="s">
        <v>1684</v>
      </c>
      <c r="B557" s="117" t="s">
        <v>395</v>
      </c>
      <c r="C557" s="118">
        <v>32695</v>
      </c>
      <c r="D557" s="116">
        <v>1</v>
      </c>
      <c r="E557" s="103" t="s">
        <v>1684</v>
      </c>
      <c r="F557" s="111">
        <v>0.172686</v>
      </c>
      <c r="G557" s="104" t="s">
        <v>1684</v>
      </c>
      <c r="H557" s="104" t="s">
        <v>1684</v>
      </c>
      <c r="I557" s="112">
        <v>4.668193175084498</v>
      </c>
      <c r="J557" s="129"/>
    </row>
    <row r="558" spans="1:10" ht="12.75">
      <c r="A558" s="132" t="s">
        <v>1684</v>
      </c>
      <c r="B558" s="117" t="s">
        <v>395</v>
      </c>
      <c r="C558" s="118">
        <v>32695</v>
      </c>
      <c r="D558" s="116">
        <v>3</v>
      </c>
      <c r="E558" s="103" t="s">
        <v>1684</v>
      </c>
      <c r="F558" s="111">
        <v>0.325056</v>
      </c>
      <c r="G558" s="104" t="s">
        <v>1684</v>
      </c>
      <c r="H558" s="104" t="s">
        <v>1684</v>
      </c>
      <c r="I558" s="112">
        <v>3.970016017529673</v>
      </c>
      <c r="J558" s="129"/>
    </row>
    <row r="559" spans="1:10" ht="12.75">
      <c r="A559" s="132" t="s">
        <v>1684</v>
      </c>
      <c r="B559" s="117" t="s">
        <v>395</v>
      </c>
      <c r="C559" s="118">
        <v>32695</v>
      </c>
      <c r="D559" s="116">
        <v>5</v>
      </c>
      <c r="E559" s="103" t="s">
        <v>1684</v>
      </c>
      <c r="F559" s="111">
        <v>0.64334</v>
      </c>
      <c r="G559" s="104" t="s">
        <v>1684</v>
      </c>
      <c r="H559" s="104" t="s">
        <v>1684</v>
      </c>
      <c r="I559" s="112">
        <v>3.6833463208850983</v>
      </c>
      <c r="J559" s="129"/>
    </row>
    <row r="560" spans="1:10" ht="12.75">
      <c r="A560" s="132" t="s">
        <v>1684</v>
      </c>
      <c r="B560" s="117" t="s">
        <v>395</v>
      </c>
      <c r="C560" s="118">
        <v>32695</v>
      </c>
      <c r="D560" s="116">
        <v>8</v>
      </c>
      <c r="E560" s="103" t="s">
        <v>1684</v>
      </c>
      <c r="F560" s="111">
        <v>3.0474</v>
      </c>
      <c r="G560" s="104" t="s">
        <v>1684</v>
      </c>
      <c r="H560" s="104" t="s">
        <v>1684</v>
      </c>
      <c r="I560" s="112">
        <v>5.479455777473939</v>
      </c>
      <c r="J560" s="129"/>
    </row>
    <row r="561" spans="1:10" ht="12.75">
      <c r="A561" s="132" t="s">
        <v>1684</v>
      </c>
      <c r="B561" s="117" t="s">
        <v>395</v>
      </c>
      <c r="C561" s="118">
        <v>32695</v>
      </c>
      <c r="D561" s="116">
        <v>12</v>
      </c>
      <c r="E561" s="103" t="s">
        <v>1684</v>
      </c>
      <c r="F561" s="111">
        <v>3.84311</v>
      </c>
      <c r="G561" s="104" t="s">
        <v>1684</v>
      </c>
      <c r="H561" s="104" t="s">
        <v>1684</v>
      </c>
      <c r="I561" s="112">
        <v>2.406332210165333</v>
      </c>
      <c r="J561" s="129"/>
    </row>
    <row r="562" spans="1:10" ht="12.75">
      <c r="A562" s="132" t="s">
        <v>1684</v>
      </c>
      <c r="B562" s="117" t="s">
        <v>1685</v>
      </c>
      <c r="C562" s="118">
        <v>32695</v>
      </c>
      <c r="D562" s="116">
        <v>0</v>
      </c>
      <c r="E562" s="103" t="s">
        <v>1684</v>
      </c>
      <c r="F562" s="111">
        <v>6.755</v>
      </c>
      <c r="G562" s="104" t="s">
        <v>1684</v>
      </c>
      <c r="H562" s="104" t="s">
        <v>1684</v>
      </c>
      <c r="I562" s="112">
        <v>118.53</v>
      </c>
      <c r="J562" s="129"/>
    </row>
    <row r="563" spans="1:10" ht="12.75">
      <c r="A563" s="132" t="s">
        <v>1684</v>
      </c>
      <c r="B563" s="117" t="s">
        <v>1685</v>
      </c>
      <c r="C563" s="118">
        <v>32695</v>
      </c>
      <c r="D563" s="116">
        <v>1</v>
      </c>
      <c r="E563" s="103" t="s">
        <v>1684</v>
      </c>
      <c r="F563" s="111">
        <v>3.047</v>
      </c>
      <c r="G563" s="104" t="s">
        <v>1684</v>
      </c>
      <c r="H563" s="104" t="s">
        <v>1684</v>
      </c>
      <c r="I563" s="112">
        <v>28.89</v>
      </c>
      <c r="J563" s="129"/>
    </row>
    <row r="564" spans="1:10" ht="12.75">
      <c r="A564" s="132" t="s">
        <v>1684</v>
      </c>
      <c r="B564" s="117" t="s">
        <v>1685</v>
      </c>
      <c r="C564" s="118">
        <v>32695</v>
      </c>
      <c r="D564" s="116">
        <v>3</v>
      </c>
      <c r="E564" s="103" t="s">
        <v>1684</v>
      </c>
      <c r="F564" s="111">
        <v>2.709</v>
      </c>
      <c r="G564" s="104" t="s">
        <v>1684</v>
      </c>
      <c r="H564" s="104" t="s">
        <v>1684</v>
      </c>
      <c r="I564" s="112">
        <v>13.4</v>
      </c>
      <c r="J564" s="129"/>
    </row>
    <row r="565" spans="1:10" ht="12.75">
      <c r="A565" s="132" t="s">
        <v>1684</v>
      </c>
      <c r="B565" s="117" t="s">
        <v>1685</v>
      </c>
      <c r="C565" s="118">
        <v>32695</v>
      </c>
      <c r="D565" s="116">
        <v>5</v>
      </c>
      <c r="E565" s="103" t="s">
        <v>1684</v>
      </c>
      <c r="F565" s="111">
        <v>3.606</v>
      </c>
      <c r="G565" s="104" t="s">
        <v>1684</v>
      </c>
      <c r="H565" s="104" t="s">
        <v>1684</v>
      </c>
      <c r="I565" s="112">
        <v>0.79</v>
      </c>
      <c r="J565" s="129"/>
    </row>
    <row r="566" spans="1:10" ht="12.75">
      <c r="A566" s="132" t="s">
        <v>1684</v>
      </c>
      <c r="B566" s="117" t="s">
        <v>1685</v>
      </c>
      <c r="C566" s="118">
        <v>32695</v>
      </c>
      <c r="D566" s="116">
        <v>7</v>
      </c>
      <c r="E566" s="103" t="s">
        <v>1684</v>
      </c>
      <c r="F566" s="111">
        <v>5.181</v>
      </c>
      <c r="G566" s="104" t="s">
        <v>1684</v>
      </c>
      <c r="H566" s="104" t="s">
        <v>1684</v>
      </c>
      <c r="I566" s="112">
        <v>1.22</v>
      </c>
      <c r="J566" s="129"/>
    </row>
    <row r="567" spans="1:10" ht="12.75">
      <c r="A567" s="132" t="s">
        <v>1684</v>
      </c>
      <c r="B567" s="117" t="s">
        <v>1686</v>
      </c>
      <c r="C567" s="118">
        <v>32695</v>
      </c>
      <c r="D567" s="116">
        <v>0</v>
      </c>
      <c r="E567" s="103" t="s">
        <v>1684</v>
      </c>
      <c r="F567" s="111">
        <v>0.59</v>
      </c>
      <c r="G567" s="104" t="s">
        <v>1684</v>
      </c>
      <c r="H567" s="104" t="s">
        <v>1684</v>
      </c>
      <c r="I567" s="112">
        <v>19.238</v>
      </c>
      <c r="J567" s="129"/>
    </row>
    <row r="568" spans="1:10" ht="12.75">
      <c r="A568" s="132" t="s">
        <v>1684</v>
      </c>
      <c r="B568" s="117" t="s">
        <v>1686</v>
      </c>
      <c r="C568" s="118">
        <v>32695</v>
      </c>
      <c r="D568" s="116">
        <v>1</v>
      </c>
      <c r="E568" s="103" t="s">
        <v>1684</v>
      </c>
      <c r="F568" s="111">
        <v>1.54</v>
      </c>
      <c r="G568" s="104" t="s">
        <v>1684</v>
      </c>
      <c r="H568" s="104" t="s">
        <v>1684</v>
      </c>
      <c r="I568" s="112">
        <v>7.519</v>
      </c>
      <c r="J568" s="129"/>
    </row>
    <row r="569" spans="1:10" ht="12.75">
      <c r="A569" s="132" t="s">
        <v>1684</v>
      </c>
      <c r="B569" s="117" t="s">
        <v>1686</v>
      </c>
      <c r="C569" s="118">
        <v>32695</v>
      </c>
      <c r="D569" s="116">
        <v>3</v>
      </c>
      <c r="E569" s="103" t="s">
        <v>1684</v>
      </c>
      <c r="F569" s="111">
        <v>1.81</v>
      </c>
      <c r="G569" s="104" t="s">
        <v>1684</v>
      </c>
      <c r="H569" s="104" t="s">
        <v>1684</v>
      </c>
      <c r="I569" s="112">
        <v>12.334</v>
      </c>
      <c r="J569" s="129"/>
    </row>
    <row r="570" spans="1:10" ht="12.75">
      <c r="A570" s="132" t="s">
        <v>1684</v>
      </c>
      <c r="B570" s="117" t="s">
        <v>1686</v>
      </c>
      <c r="C570" s="118">
        <v>32695</v>
      </c>
      <c r="D570" s="116">
        <v>5</v>
      </c>
      <c r="E570" s="103" t="s">
        <v>1684</v>
      </c>
      <c r="F570" s="111">
        <v>2.64</v>
      </c>
      <c r="G570" s="104" t="s">
        <v>1684</v>
      </c>
      <c r="H570" s="104" t="s">
        <v>1684</v>
      </c>
      <c r="I570" s="112">
        <v>5.557</v>
      </c>
      <c r="J570" s="129"/>
    </row>
    <row r="571" spans="1:10" ht="12.75">
      <c r="A571" s="132" t="s">
        <v>1684</v>
      </c>
      <c r="B571" s="117" t="s">
        <v>1686</v>
      </c>
      <c r="C571" s="118">
        <v>32695</v>
      </c>
      <c r="D571" s="116">
        <v>6</v>
      </c>
      <c r="E571" s="103" t="s">
        <v>1684</v>
      </c>
      <c r="F571" s="111">
        <v>1.68</v>
      </c>
      <c r="G571" s="104" t="s">
        <v>1684</v>
      </c>
      <c r="H571" s="104" t="s">
        <v>1684</v>
      </c>
      <c r="I571" s="112">
        <v>2.615</v>
      </c>
      <c r="J571" s="129"/>
    </row>
    <row r="572" spans="1:10" ht="12.75">
      <c r="A572" s="132" t="s">
        <v>1684</v>
      </c>
      <c r="B572" s="110" t="s">
        <v>390</v>
      </c>
      <c r="C572" s="118">
        <v>32697</v>
      </c>
      <c r="D572" s="116">
        <v>1</v>
      </c>
      <c r="E572" s="103" t="s">
        <v>1684</v>
      </c>
      <c r="F572" s="104" t="s">
        <v>1684</v>
      </c>
      <c r="G572" s="104">
        <v>1.3</v>
      </c>
      <c r="H572" s="104" t="s">
        <v>1684</v>
      </c>
      <c r="I572" s="113" t="s">
        <v>1684</v>
      </c>
      <c r="J572" s="130"/>
    </row>
    <row r="573" spans="1:10" ht="12.75">
      <c r="A573" s="132" t="s">
        <v>1684</v>
      </c>
      <c r="B573" s="110" t="s">
        <v>390</v>
      </c>
      <c r="C573" s="118">
        <v>32697</v>
      </c>
      <c r="D573" s="119">
        <v>3.5</v>
      </c>
      <c r="E573" s="103" t="s">
        <v>1684</v>
      </c>
      <c r="F573" s="104" t="s">
        <v>1684</v>
      </c>
      <c r="G573" s="104">
        <v>3.95</v>
      </c>
      <c r="H573" s="104" t="s">
        <v>1684</v>
      </c>
      <c r="I573" s="113" t="s">
        <v>1684</v>
      </c>
      <c r="J573" s="130"/>
    </row>
    <row r="574" spans="1:10" ht="12.75">
      <c r="A574" s="132" t="s">
        <v>1684</v>
      </c>
      <c r="B574" s="100" t="s">
        <v>1683</v>
      </c>
      <c r="C574" s="115">
        <v>32700</v>
      </c>
      <c r="D574" s="116">
        <v>0</v>
      </c>
      <c r="E574" s="103" t="s">
        <v>1684</v>
      </c>
      <c r="F574" s="111">
        <v>2.0383720000000003</v>
      </c>
      <c r="G574" s="104" t="s">
        <v>1684</v>
      </c>
      <c r="H574" s="104" t="s">
        <v>1684</v>
      </c>
      <c r="I574" s="112">
        <v>4.582</v>
      </c>
      <c r="J574" s="129"/>
    </row>
    <row r="575" spans="1:10" ht="12.75">
      <c r="A575" s="132" t="s">
        <v>1684</v>
      </c>
      <c r="B575" s="100" t="s">
        <v>1683</v>
      </c>
      <c r="C575" s="115">
        <v>32700</v>
      </c>
      <c r="D575" s="116">
        <v>1</v>
      </c>
      <c r="E575" s="103" t="s">
        <v>1684</v>
      </c>
      <c r="F575" s="111">
        <v>1.5677180000000002</v>
      </c>
      <c r="G575" s="104" t="s">
        <v>1684</v>
      </c>
      <c r="H575" s="104" t="s">
        <v>1684</v>
      </c>
      <c r="I575" s="112">
        <v>8.24</v>
      </c>
      <c r="J575" s="129"/>
    </row>
    <row r="576" spans="1:10" ht="12.75">
      <c r="A576" s="132" t="s">
        <v>1684</v>
      </c>
      <c r="B576" s="100" t="s">
        <v>1683</v>
      </c>
      <c r="C576" s="115">
        <v>32700</v>
      </c>
      <c r="D576" s="116">
        <v>3</v>
      </c>
      <c r="E576" s="103" t="s">
        <v>1684</v>
      </c>
      <c r="F576" s="111">
        <v>1.571104</v>
      </c>
      <c r="G576" s="104" t="s">
        <v>1684</v>
      </c>
      <c r="H576" s="104" t="s">
        <v>1684</v>
      </c>
      <c r="I576" s="112">
        <v>17.7</v>
      </c>
      <c r="J576" s="129"/>
    </row>
    <row r="577" spans="1:10" ht="12.75">
      <c r="A577" s="132" t="s">
        <v>1684</v>
      </c>
      <c r="B577" s="100" t="s">
        <v>1683</v>
      </c>
      <c r="C577" s="115">
        <v>32700</v>
      </c>
      <c r="D577" s="116">
        <v>5</v>
      </c>
      <c r="E577" s="103" t="s">
        <v>1684</v>
      </c>
      <c r="F577" s="111">
        <v>2.6975133333333337</v>
      </c>
      <c r="G577" s="104" t="s">
        <v>1684</v>
      </c>
      <c r="H577" s="104" t="s">
        <v>1684</v>
      </c>
      <c r="I577" s="112">
        <v>12.59</v>
      </c>
      <c r="J577" s="129"/>
    </row>
    <row r="578" spans="1:10" ht="12.75">
      <c r="A578" s="132" t="s">
        <v>1684</v>
      </c>
      <c r="B578" s="100" t="s">
        <v>1683</v>
      </c>
      <c r="C578" s="115">
        <v>32700</v>
      </c>
      <c r="D578" s="116">
        <v>8</v>
      </c>
      <c r="E578" s="103" t="s">
        <v>1684</v>
      </c>
      <c r="F578" s="111">
        <v>8.634300000000001</v>
      </c>
      <c r="G578" s="104" t="s">
        <v>1684</v>
      </c>
      <c r="H578" s="104" t="s">
        <v>1684</v>
      </c>
      <c r="I578" s="112">
        <v>25.87</v>
      </c>
      <c r="J578" s="129"/>
    </row>
    <row r="579" spans="1:10" ht="12.75">
      <c r="A579" s="132" t="s">
        <v>1684</v>
      </c>
      <c r="B579" s="100" t="s">
        <v>1683</v>
      </c>
      <c r="C579" s="115">
        <v>32700</v>
      </c>
      <c r="D579" s="116">
        <v>12</v>
      </c>
      <c r="E579" s="103" t="s">
        <v>1684</v>
      </c>
      <c r="F579" s="111">
        <v>1.8860020000000002</v>
      </c>
      <c r="G579" s="104" t="s">
        <v>1684</v>
      </c>
      <c r="H579" s="104" t="s">
        <v>1684</v>
      </c>
      <c r="I579" s="112">
        <v>4.244</v>
      </c>
      <c r="J579" s="129"/>
    </row>
    <row r="580" spans="1:10" ht="12.75">
      <c r="A580" s="132" t="s">
        <v>1684</v>
      </c>
      <c r="B580" s="100" t="s">
        <v>1683</v>
      </c>
      <c r="C580" s="115">
        <v>32700</v>
      </c>
      <c r="D580" s="116">
        <v>16</v>
      </c>
      <c r="E580" s="103" t="s">
        <v>1684</v>
      </c>
      <c r="F580" s="111">
        <v>1.82844</v>
      </c>
      <c r="G580" s="104" t="s">
        <v>1684</v>
      </c>
      <c r="H580" s="104" t="s">
        <v>1684</v>
      </c>
      <c r="I580" s="112">
        <v>0.503</v>
      </c>
      <c r="J580" s="129"/>
    </row>
    <row r="581" spans="1:10" ht="12.75">
      <c r="A581" s="132" t="s">
        <v>1684</v>
      </c>
      <c r="B581" s="110" t="s">
        <v>390</v>
      </c>
      <c r="C581" s="118">
        <v>32701</v>
      </c>
      <c r="D581" s="116">
        <v>1</v>
      </c>
      <c r="E581" s="103" t="s">
        <v>1684</v>
      </c>
      <c r="F581" s="104" t="s">
        <v>1684</v>
      </c>
      <c r="G581" s="104">
        <v>0.7</v>
      </c>
      <c r="H581" s="104" t="s">
        <v>1684</v>
      </c>
      <c r="I581" s="113" t="s">
        <v>1684</v>
      </c>
      <c r="J581" s="130"/>
    </row>
    <row r="582" spans="1:10" ht="12.75">
      <c r="A582" s="132" t="s">
        <v>1684</v>
      </c>
      <c r="B582" s="117" t="s">
        <v>395</v>
      </c>
      <c r="C582" s="118">
        <v>32702</v>
      </c>
      <c r="D582" s="116">
        <v>0</v>
      </c>
      <c r="E582" s="103" t="s">
        <v>1684</v>
      </c>
      <c r="F582" s="111">
        <v>0.646726</v>
      </c>
      <c r="G582" s="104" t="s">
        <v>1684</v>
      </c>
      <c r="H582" s="104" t="s">
        <v>1684</v>
      </c>
      <c r="I582" s="112">
        <v>29.50891839627707</v>
      </c>
      <c r="J582" s="129"/>
    </row>
    <row r="583" spans="1:10" ht="12.75">
      <c r="A583" s="132" t="s">
        <v>1684</v>
      </c>
      <c r="B583" s="117" t="s">
        <v>395</v>
      </c>
      <c r="C583" s="118">
        <v>32702</v>
      </c>
      <c r="D583" s="116">
        <v>1</v>
      </c>
      <c r="E583" s="103" t="s">
        <v>1684</v>
      </c>
      <c r="F583" s="111">
        <v>0.799096</v>
      </c>
      <c r="G583" s="104" t="s">
        <v>1684</v>
      </c>
      <c r="H583" s="104" t="s">
        <v>1684</v>
      </c>
      <c r="I583" s="112">
        <v>17.40070699838912</v>
      </c>
      <c r="J583" s="129"/>
    </row>
    <row r="584" spans="1:10" ht="12.75">
      <c r="A584" s="132" t="s">
        <v>1684</v>
      </c>
      <c r="B584" s="117" t="s">
        <v>395</v>
      </c>
      <c r="C584" s="118">
        <v>32702</v>
      </c>
      <c r="D584" s="116">
        <v>3</v>
      </c>
      <c r="E584" s="103" t="s">
        <v>1684</v>
      </c>
      <c r="F584" s="111">
        <v>0.443566</v>
      </c>
      <c r="G584" s="104" t="s">
        <v>1684</v>
      </c>
      <c r="H584" s="104" t="s">
        <v>1684</v>
      </c>
      <c r="I584" s="112">
        <v>8.188116878467872</v>
      </c>
      <c r="J584" s="129"/>
    </row>
    <row r="585" spans="1:10" ht="12.75">
      <c r="A585" s="132" t="s">
        <v>1684</v>
      </c>
      <c r="B585" s="117" t="s">
        <v>395</v>
      </c>
      <c r="C585" s="118">
        <v>32702</v>
      </c>
      <c r="D585" s="116">
        <v>5</v>
      </c>
      <c r="E585" s="103" t="s">
        <v>1684</v>
      </c>
      <c r="F585" s="111">
        <v>0.819412</v>
      </c>
      <c r="G585" s="104" t="s">
        <v>1684</v>
      </c>
      <c r="H585" s="104" t="s">
        <v>1684</v>
      </c>
      <c r="I585" s="112">
        <v>5.416878646858779</v>
      </c>
      <c r="J585" s="129"/>
    </row>
    <row r="586" spans="1:10" ht="12.75">
      <c r="A586" s="132" t="s">
        <v>1684</v>
      </c>
      <c r="B586" s="117" t="s">
        <v>395</v>
      </c>
      <c r="C586" s="118">
        <v>32702</v>
      </c>
      <c r="D586" s="116">
        <v>8</v>
      </c>
      <c r="E586" s="103" t="s">
        <v>1684</v>
      </c>
      <c r="F586" s="111">
        <v>0.823927</v>
      </c>
      <c r="G586" s="104" t="s">
        <v>1684</v>
      </c>
      <c r="H586" s="104" t="s">
        <v>1684</v>
      </c>
      <c r="I586" s="112">
        <v>5.658806984965097</v>
      </c>
      <c r="J586" s="129"/>
    </row>
    <row r="587" spans="1:10" ht="12.75">
      <c r="A587" s="132" t="s">
        <v>1684</v>
      </c>
      <c r="B587" s="117" t="s">
        <v>395</v>
      </c>
      <c r="C587" s="118">
        <v>32702</v>
      </c>
      <c r="D587" s="116">
        <v>12</v>
      </c>
      <c r="E587" s="103" t="s">
        <v>1684</v>
      </c>
      <c r="F587" s="111">
        <v>0.66027</v>
      </c>
      <c r="G587" s="104" t="s">
        <v>1684</v>
      </c>
      <c r="H587" s="104" t="s">
        <v>1684</v>
      </c>
      <c r="I587" s="112">
        <v>0.5911474816538389</v>
      </c>
      <c r="J587" s="129"/>
    </row>
    <row r="588" spans="1:10" ht="12.75">
      <c r="A588" s="132" t="s">
        <v>1684</v>
      </c>
      <c r="B588" s="117" t="s">
        <v>1685</v>
      </c>
      <c r="C588" s="118">
        <v>32702</v>
      </c>
      <c r="D588" s="116">
        <v>0</v>
      </c>
      <c r="E588" s="103" t="s">
        <v>1684</v>
      </c>
      <c r="F588" s="111">
        <v>7.788</v>
      </c>
      <c r="G588" s="104" t="s">
        <v>1684</v>
      </c>
      <c r="H588" s="104" t="s">
        <v>1684</v>
      </c>
      <c r="I588" s="112">
        <v>43.68</v>
      </c>
      <c r="J588" s="129"/>
    </row>
    <row r="589" spans="1:10" ht="12.75">
      <c r="A589" s="132" t="s">
        <v>1684</v>
      </c>
      <c r="B589" s="117" t="s">
        <v>1685</v>
      </c>
      <c r="C589" s="118">
        <v>32702</v>
      </c>
      <c r="D589" s="116">
        <v>1</v>
      </c>
      <c r="E589" s="103" t="s">
        <v>1684</v>
      </c>
      <c r="F589" s="111">
        <v>5.282</v>
      </c>
      <c r="G589" s="104" t="s">
        <v>1684</v>
      </c>
      <c r="H589" s="104" t="s">
        <v>1684</v>
      </c>
      <c r="I589" s="112">
        <v>20.88</v>
      </c>
      <c r="J589" s="129"/>
    </row>
    <row r="590" spans="1:10" ht="12.75">
      <c r="A590" s="132" t="s">
        <v>1684</v>
      </c>
      <c r="B590" s="117" t="s">
        <v>1685</v>
      </c>
      <c r="C590" s="118">
        <v>32702</v>
      </c>
      <c r="D590" s="116">
        <v>3</v>
      </c>
      <c r="E590" s="103" t="s">
        <v>1684</v>
      </c>
      <c r="F590" s="111">
        <v>29.232</v>
      </c>
      <c r="G590" s="104" t="s">
        <v>1684</v>
      </c>
      <c r="H590" s="104" t="s">
        <v>1684</v>
      </c>
      <c r="I590" s="112">
        <v>44.55</v>
      </c>
      <c r="J590" s="129"/>
    </row>
    <row r="591" spans="1:10" ht="12.75">
      <c r="A591" s="132" t="s">
        <v>1684</v>
      </c>
      <c r="B591" s="117" t="s">
        <v>1685</v>
      </c>
      <c r="C591" s="118">
        <v>32702</v>
      </c>
      <c r="D591" s="116">
        <v>5</v>
      </c>
      <c r="E591" s="103" t="s">
        <v>1684</v>
      </c>
      <c r="F591" s="111">
        <v>9.887</v>
      </c>
      <c r="G591" s="104" t="s">
        <v>1684</v>
      </c>
      <c r="H591" s="104" t="s">
        <v>1684</v>
      </c>
      <c r="I591" s="112">
        <v>1.68</v>
      </c>
      <c r="J591" s="129"/>
    </row>
    <row r="592" spans="1:10" ht="12.75">
      <c r="A592" s="132" t="s">
        <v>1684</v>
      </c>
      <c r="B592" s="120" t="s">
        <v>1685</v>
      </c>
      <c r="C592" s="121">
        <v>32702</v>
      </c>
      <c r="D592" s="122">
        <v>7</v>
      </c>
      <c r="E592" s="103" t="s">
        <v>1684</v>
      </c>
      <c r="F592" s="111">
        <v>3.747</v>
      </c>
      <c r="G592" s="104" t="s">
        <v>1684</v>
      </c>
      <c r="H592" s="104" t="s">
        <v>1684</v>
      </c>
      <c r="I592" s="112">
        <v>0.42</v>
      </c>
      <c r="J592" s="129"/>
    </row>
    <row r="593" spans="1:10" ht="12.75">
      <c r="A593" s="132" t="s">
        <v>1684</v>
      </c>
      <c r="B593" s="117" t="s">
        <v>1686</v>
      </c>
      <c r="C593" s="118">
        <v>32702</v>
      </c>
      <c r="D593" s="116">
        <v>0</v>
      </c>
      <c r="E593" s="103" t="s">
        <v>1684</v>
      </c>
      <c r="F593" s="111">
        <v>3.62</v>
      </c>
      <c r="G593" s="104" t="s">
        <v>1684</v>
      </c>
      <c r="H593" s="104" t="s">
        <v>1684</v>
      </c>
      <c r="I593" s="112">
        <v>9.583</v>
      </c>
      <c r="J593" s="129"/>
    </row>
    <row r="594" spans="1:10" ht="12.75">
      <c r="A594" s="132" t="s">
        <v>1684</v>
      </c>
      <c r="B594" s="117" t="s">
        <v>1686</v>
      </c>
      <c r="C594" s="118">
        <v>32702</v>
      </c>
      <c r="D594" s="116">
        <v>1</v>
      </c>
      <c r="E594" s="103" t="s">
        <v>1684</v>
      </c>
      <c r="F594" s="111">
        <v>1.51</v>
      </c>
      <c r="G594" s="104" t="s">
        <v>1684</v>
      </c>
      <c r="H594" s="104" t="s">
        <v>1684</v>
      </c>
      <c r="I594" s="112">
        <v>4.462</v>
      </c>
      <c r="J594" s="129"/>
    </row>
    <row r="595" spans="1:10" ht="12.75">
      <c r="A595" s="132" t="s">
        <v>1684</v>
      </c>
      <c r="B595" s="117" t="s">
        <v>1686</v>
      </c>
      <c r="C595" s="118">
        <v>32702</v>
      </c>
      <c r="D595" s="116">
        <v>3</v>
      </c>
      <c r="E595" s="103" t="s">
        <v>1684</v>
      </c>
      <c r="F595" s="111">
        <v>4.33</v>
      </c>
      <c r="G595" s="104" t="s">
        <v>1684</v>
      </c>
      <c r="H595" s="104" t="s">
        <v>1684</v>
      </c>
      <c r="I595" s="112">
        <v>9.889</v>
      </c>
      <c r="J595" s="129"/>
    </row>
    <row r="596" spans="1:10" ht="12.75">
      <c r="A596" s="132" t="s">
        <v>1684</v>
      </c>
      <c r="B596" s="117" t="s">
        <v>1686</v>
      </c>
      <c r="C596" s="118">
        <v>32702</v>
      </c>
      <c r="D596" s="116">
        <v>5</v>
      </c>
      <c r="E596" s="103" t="s">
        <v>1684</v>
      </c>
      <c r="F596" s="111">
        <v>4.98</v>
      </c>
      <c r="G596" s="104" t="s">
        <v>1684</v>
      </c>
      <c r="H596" s="104" t="s">
        <v>1684</v>
      </c>
      <c r="I596" s="112">
        <v>5.049</v>
      </c>
      <c r="J596" s="129"/>
    </row>
    <row r="597" spans="1:10" ht="12.75">
      <c r="A597" s="132" t="s">
        <v>1684</v>
      </c>
      <c r="B597" s="117" t="s">
        <v>1686</v>
      </c>
      <c r="C597" s="118">
        <v>32702</v>
      </c>
      <c r="D597" s="116">
        <v>6</v>
      </c>
      <c r="E597" s="103" t="s">
        <v>1684</v>
      </c>
      <c r="F597" s="111">
        <v>7.96</v>
      </c>
      <c r="G597" s="104" t="s">
        <v>1684</v>
      </c>
      <c r="H597" s="104" t="s">
        <v>1684</v>
      </c>
      <c r="I597" s="112">
        <v>2.646</v>
      </c>
      <c r="J597" s="129"/>
    </row>
    <row r="598" spans="1:10" ht="12.75">
      <c r="A598" s="132" t="s">
        <v>1684</v>
      </c>
      <c r="B598" s="110" t="s">
        <v>390</v>
      </c>
      <c r="C598" s="118">
        <v>32702</v>
      </c>
      <c r="D598" s="116">
        <v>1</v>
      </c>
      <c r="E598" s="103" t="s">
        <v>1684</v>
      </c>
      <c r="F598" s="104" t="s">
        <v>1684</v>
      </c>
      <c r="G598" s="104">
        <v>0.73</v>
      </c>
      <c r="H598" s="104" t="s">
        <v>1684</v>
      </c>
      <c r="I598" s="113" t="s">
        <v>1684</v>
      </c>
      <c r="J598" s="130"/>
    </row>
    <row r="599" spans="1:10" ht="12.75">
      <c r="A599" s="132" t="s">
        <v>1684</v>
      </c>
      <c r="B599" s="110" t="s">
        <v>390</v>
      </c>
      <c r="C599" s="118">
        <v>32702</v>
      </c>
      <c r="D599" s="119">
        <v>3.5</v>
      </c>
      <c r="E599" s="103" t="s">
        <v>1684</v>
      </c>
      <c r="F599" s="104" t="s">
        <v>1684</v>
      </c>
      <c r="G599" s="104">
        <v>0.64</v>
      </c>
      <c r="H599" s="104" t="s">
        <v>1684</v>
      </c>
      <c r="I599" s="113" t="s">
        <v>1684</v>
      </c>
      <c r="J599" s="130"/>
    </row>
    <row r="600" spans="1:10" ht="12.75">
      <c r="A600" s="132" t="s">
        <v>1684</v>
      </c>
      <c r="B600" s="100" t="s">
        <v>1683</v>
      </c>
      <c r="C600" s="115">
        <v>32707</v>
      </c>
      <c r="D600" s="116">
        <v>0</v>
      </c>
      <c r="E600" s="103" t="s">
        <v>1684</v>
      </c>
      <c r="F600" s="111">
        <v>1.6963860000000002</v>
      </c>
      <c r="G600" s="104" t="s">
        <v>1684</v>
      </c>
      <c r="H600" s="104" t="s">
        <v>1684</v>
      </c>
      <c r="I600" s="112">
        <v>0.256</v>
      </c>
      <c r="J600" s="129"/>
    </row>
    <row r="601" spans="1:10" ht="12.75">
      <c r="A601" s="132" t="s">
        <v>1684</v>
      </c>
      <c r="B601" s="100" t="s">
        <v>1683</v>
      </c>
      <c r="C601" s="115">
        <v>32707</v>
      </c>
      <c r="D601" s="116">
        <v>1</v>
      </c>
      <c r="E601" s="103" t="s">
        <v>1684</v>
      </c>
      <c r="F601" s="111">
        <v>1.5135420000000002</v>
      </c>
      <c r="G601" s="104" t="s">
        <v>1684</v>
      </c>
      <c r="H601" s="104" t="s">
        <v>1684</v>
      </c>
      <c r="I601" s="112">
        <v>0.54</v>
      </c>
      <c r="J601" s="129"/>
    </row>
    <row r="602" spans="1:10" ht="12.75">
      <c r="A602" s="132" t="s">
        <v>1684</v>
      </c>
      <c r="B602" s="100" t="s">
        <v>1683</v>
      </c>
      <c r="C602" s="115">
        <v>32707</v>
      </c>
      <c r="D602" s="116">
        <v>3</v>
      </c>
      <c r="E602" s="103" t="s">
        <v>1684</v>
      </c>
      <c r="F602" s="111">
        <v>1.9537220000000002</v>
      </c>
      <c r="G602" s="104" t="s">
        <v>1684</v>
      </c>
      <c r="H602" s="104" t="s">
        <v>1684</v>
      </c>
      <c r="I602" s="112">
        <v>1.548</v>
      </c>
      <c r="J602" s="129"/>
    </row>
    <row r="603" spans="1:10" ht="12.75">
      <c r="A603" s="132" t="s">
        <v>1684</v>
      </c>
      <c r="B603" s="100" t="s">
        <v>1683</v>
      </c>
      <c r="C603" s="115">
        <v>32707</v>
      </c>
      <c r="D603" s="116">
        <v>5</v>
      </c>
      <c r="E603" s="103" t="s">
        <v>1684</v>
      </c>
      <c r="F603" s="111">
        <v>2.30248</v>
      </c>
      <c r="G603" s="104" t="s">
        <v>1684</v>
      </c>
      <c r="H603" s="104" t="s">
        <v>1684</v>
      </c>
      <c r="I603" s="112">
        <v>2.675</v>
      </c>
      <c r="J603" s="129"/>
    </row>
    <row r="604" spans="1:10" ht="12.75">
      <c r="A604" s="132" t="s">
        <v>1684</v>
      </c>
      <c r="B604" s="100" t="s">
        <v>1683</v>
      </c>
      <c r="C604" s="115">
        <v>32707</v>
      </c>
      <c r="D604" s="116">
        <v>8</v>
      </c>
      <c r="E604" s="103" t="s">
        <v>1684</v>
      </c>
      <c r="F604" s="111">
        <v>5.349880000000001</v>
      </c>
      <c r="G604" s="104" t="s">
        <v>1684</v>
      </c>
      <c r="H604" s="104" t="s">
        <v>1684</v>
      </c>
      <c r="I604" s="112">
        <v>9.71</v>
      </c>
      <c r="J604" s="129"/>
    </row>
    <row r="605" spans="1:10" ht="12.75">
      <c r="A605" s="132" t="s">
        <v>1684</v>
      </c>
      <c r="B605" s="100" t="s">
        <v>1683</v>
      </c>
      <c r="C605" s="115">
        <v>32707</v>
      </c>
      <c r="D605" s="116">
        <v>12</v>
      </c>
      <c r="E605" s="103" t="s">
        <v>1684</v>
      </c>
      <c r="F605" s="111">
        <v>2.43792</v>
      </c>
      <c r="G605" s="104" t="s">
        <v>1684</v>
      </c>
      <c r="H605" s="104" t="s">
        <v>1684</v>
      </c>
      <c r="I605" s="113" t="s">
        <v>1684</v>
      </c>
      <c r="J605" s="129"/>
    </row>
    <row r="606" spans="1:10" ht="12.75">
      <c r="A606" s="132" t="s">
        <v>1684</v>
      </c>
      <c r="B606" s="100" t="s">
        <v>1683</v>
      </c>
      <c r="C606" s="115">
        <v>32707</v>
      </c>
      <c r="D606" s="116">
        <v>16</v>
      </c>
      <c r="E606" s="103" t="s">
        <v>1684</v>
      </c>
      <c r="F606" s="111">
        <v>1.2900660000000002</v>
      </c>
      <c r="G606" s="104" t="s">
        <v>1684</v>
      </c>
      <c r="H606" s="104" t="s">
        <v>1684</v>
      </c>
      <c r="I606" s="113" t="s">
        <v>1684</v>
      </c>
      <c r="J606" s="129"/>
    </row>
    <row r="607" spans="1:10" ht="12.75">
      <c r="A607" s="132" t="s">
        <v>1684</v>
      </c>
      <c r="B607" s="117" t="s">
        <v>395</v>
      </c>
      <c r="C607" s="118">
        <v>32709</v>
      </c>
      <c r="D607" s="116">
        <v>0</v>
      </c>
      <c r="E607" s="103" t="s">
        <v>1684</v>
      </c>
      <c r="F607" s="111">
        <v>1.298937</v>
      </c>
      <c r="G607" s="104" t="s">
        <v>1684</v>
      </c>
      <c r="H607" s="104" t="s">
        <v>1684</v>
      </c>
      <c r="I607" s="112">
        <v>14.734368908146976</v>
      </c>
      <c r="J607" s="129"/>
    </row>
    <row r="608" spans="1:10" ht="12.75">
      <c r="A608" s="132" t="s">
        <v>1684</v>
      </c>
      <c r="B608" s="117" t="s">
        <v>395</v>
      </c>
      <c r="C608" s="118">
        <v>32709</v>
      </c>
      <c r="D608" s="116">
        <v>1</v>
      </c>
      <c r="E608" s="103" t="s">
        <v>1684</v>
      </c>
      <c r="F608" s="111">
        <v>1.443824</v>
      </c>
      <c r="G608" s="104" t="s">
        <v>1684</v>
      </c>
      <c r="H608" s="104" t="s">
        <v>1684</v>
      </c>
      <c r="I608" s="112">
        <v>5.285732201843339</v>
      </c>
      <c r="J608" s="129"/>
    </row>
    <row r="609" spans="1:10" ht="12.75">
      <c r="A609" s="132" t="s">
        <v>1684</v>
      </c>
      <c r="B609" s="117" t="s">
        <v>395</v>
      </c>
      <c r="C609" s="118">
        <v>32709</v>
      </c>
      <c r="D609" s="116">
        <v>3</v>
      </c>
      <c r="E609" s="103" t="s">
        <v>1684</v>
      </c>
      <c r="F609" s="111">
        <v>0.697069</v>
      </c>
      <c r="G609" s="104" t="s">
        <v>1684</v>
      </c>
      <c r="H609" s="104" t="s">
        <v>1684</v>
      </c>
      <c r="I609" s="112">
        <v>6.627519816050011</v>
      </c>
      <c r="J609" s="129"/>
    </row>
    <row r="610" spans="1:10" ht="12.75">
      <c r="A610" s="132" t="s">
        <v>1684</v>
      </c>
      <c r="B610" s="117" t="s">
        <v>395</v>
      </c>
      <c r="C610" s="118">
        <v>32709</v>
      </c>
      <c r="D610" s="116">
        <v>5</v>
      </c>
      <c r="E610" s="103" t="s">
        <v>1684</v>
      </c>
      <c r="F610" s="111">
        <v>1.396492</v>
      </c>
      <c r="G610" s="104" t="s">
        <v>1684</v>
      </c>
      <c r="H610" s="104" t="s">
        <v>1684</v>
      </c>
      <c r="I610" s="112">
        <v>3.2010993216933437</v>
      </c>
      <c r="J610" s="129"/>
    </row>
    <row r="611" spans="1:10" ht="12.75">
      <c r="A611" s="132" t="s">
        <v>1684</v>
      </c>
      <c r="B611" s="117" t="s">
        <v>395</v>
      </c>
      <c r="C611" s="118">
        <v>32709</v>
      </c>
      <c r="D611" s="116">
        <v>8</v>
      </c>
      <c r="E611" s="103" t="s">
        <v>1684</v>
      </c>
      <c r="F611" s="111">
        <v>4.761908</v>
      </c>
      <c r="G611" s="104" t="s">
        <v>1684</v>
      </c>
      <c r="H611" s="104" t="s">
        <v>1684</v>
      </c>
      <c r="I611" s="112">
        <v>10.45278272092224</v>
      </c>
      <c r="J611" s="129"/>
    </row>
    <row r="612" spans="1:10" ht="12.75">
      <c r="A612" s="132" t="s">
        <v>1684</v>
      </c>
      <c r="B612" s="117" t="s">
        <v>395</v>
      </c>
      <c r="C612" s="118">
        <v>32709</v>
      </c>
      <c r="D612" s="116">
        <v>12</v>
      </c>
      <c r="E612" s="103" t="s">
        <v>1684</v>
      </c>
      <c r="F612" s="111">
        <v>6.018304</v>
      </c>
      <c r="G612" s="104" t="s">
        <v>1684</v>
      </c>
      <c r="H612" s="104" t="s">
        <v>1684</v>
      </c>
      <c r="I612" s="112">
        <v>3.610718801269171</v>
      </c>
      <c r="J612" s="129"/>
    </row>
    <row r="613" spans="1:10" ht="12.75">
      <c r="A613" s="132" t="s">
        <v>1684</v>
      </c>
      <c r="B613" s="117" t="s">
        <v>1685</v>
      </c>
      <c r="C613" s="118">
        <v>32709</v>
      </c>
      <c r="D613" s="116">
        <v>0</v>
      </c>
      <c r="E613" s="103" t="s">
        <v>1684</v>
      </c>
      <c r="F613" s="111">
        <v>2.222</v>
      </c>
      <c r="G613" s="104" t="s">
        <v>1684</v>
      </c>
      <c r="H613" s="104" t="s">
        <v>1684</v>
      </c>
      <c r="I613" s="112">
        <v>146.8</v>
      </c>
      <c r="J613" s="129"/>
    </row>
    <row r="614" spans="1:10" ht="12.75">
      <c r="A614" s="132" t="s">
        <v>1684</v>
      </c>
      <c r="B614" s="117" t="s">
        <v>1685</v>
      </c>
      <c r="C614" s="118">
        <v>32709</v>
      </c>
      <c r="D614" s="116">
        <v>1</v>
      </c>
      <c r="E614" s="103" t="s">
        <v>1684</v>
      </c>
      <c r="F614" s="111">
        <v>8.609</v>
      </c>
      <c r="G614" s="104" t="s">
        <v>1684</v>
      </c>
      <c r="H614" s="104" t="s">
        <v>1684</v>
      </c>
      <c r="I614" s="112">
        <v>43.91</v>
      </c>
      <c r="J614" s="129"/>
    </row>
    <row r="615" spans="1:10" ht="12.75">
      <c r="A615" s="132" t="s">
        <v>1684</v>
      </c>
      <c r="B615" s="117" t="s">
        <v>1685</v>
      </c>
      <c r="C615" s="118">
        <v>32709</v>
      </c>
      <c r="D615" s="116">
        <v>3</v>
      </c>
      <c r="E615" s="103" t="s">
        <v>1684</v>
      </c>
      <c r="F615" s="111">
        <v>9.447</v>
      </c>
      <c r="G615" s="104" t="s">
        <v>1684</v>
      </c>
      <c r="H615" s="104" t="s">
        <v>1684</v>
      </c>
      <c r="I615" s="112">
        <v>45.78</v>
      </c>
      <c r="J615" s="129"/>
    </row>
    <row r="616" spans="1:10" ht="12.75">
      <c r="A616" s="132" t="s">
        <v>1684</v>
      </c>
      <c r="B616" s="117" t="s">
        <v>1685</v>
      </c>
      <c r="C616" s="118">
        <v>32709</v>
      </c>
      <c r="D616" s="116">
        <v>5</v>
      </c>
      <c r="E616" s="103" t="s">
        <v>1684</v>
      </c>
      <c r="F616" s="111">
        <v>17.269</v>
      </c>
      <c r="G616" s="104" t="s">
        <v>1684</v>
      </c>
      <c r="H616" s="104" t="s">
        <v>1684</v>
      </c>
      <c r="I616" s="112">
        <v>17.42</v>
      </c>
      <c r="J616" s="129"/>
    </row>
    <row r="617" spans="1:10" ht="12.75">
      <c r="A617" s="132" t="s">
        <v>1684</v>
      </c>
      <c r="B617" s="117" t="s">
        <v>1685</v>
      </c>
      <c r="C617" s="118">
        <v>32709</v>
      </c>
      <c r="D617" s="116">
        <v>7</v>
      </c>
      <c r="E617" s="103" t="s">
        <v>1684</v>
      </c>
      <c r="F617" s="111">
        <v>8.533</v>
      </c>
      <c r="G617" s="104" t="s">
        <v>1684</v>
      </c>
      <c r="H617" s="104" t="s">
        <v>1684</v>
      </c>
      <c r="I617" s="112">
        <v>10.48</v>
      </c>
      <c r="J617" s="129"/>
    </row>
    <row r="618" spans="1:10" ht="12.75">
      <c r="A618" s="132" t="s">
        <v>1684</v>
      </c>
      <c r="B618" s="117" t="s">
        <v>1686</v>
      </c>
      <c r="C618" s="118">
        <v>32709</v>
      </c>
      <c r="D618" s="116">
        <v>0</v>
      </c>
      <c r="E618" s="103" t="s">
        <v>1684</v>
      </c>
      <c r="F618" s="111">
        <v>8</v>
      </c>
      <c r="G618" s="104" t="s">
        <v>1684</v>
      </c>
      <c r="H618" s="104" t="s">
        <v>1684</v>
      </c>
      <c r="I618" s="112">
        <v>35</v>
      </c>
      <c r="J618" s="129"/>
    </row>
    <row r="619" spans="1:10" ht="12.75">
      <c r="A619" s="132" t="s">
        <v>1684</v>
      </c>
      <c r="B619" s="117" t="s">
        <v>1686</v>
      </c>
      <c r="C619" s="118">
        <v>32709</v>
      </c>
      <c r="D619" s="116">
        <v>1</v>
      </c>
      <c r="E619" s="103" t="s">
        <v>1684</v>
      </c>
      <c r="F619" s="111">
        <v>6.06</v>
      </c>
      <c r="G619" s="104" t="s">
        <v>1684</v>
      </c>
      <c r="H619" s="104" t="s">
        <v>1684</v>
      </c>
      <c r="I619" s="112">
        <v>6.502</v>
      </c>
      <c r="J619" s="129"/>
    </row>
    <row r="620" spans="1:10" ht="12.75">
      <c r="A620" s="132" t="s">
        <v>1684</v>
      </c>
      <c r="B620" s="117" t="s">
        <v>1686</v>
      </c>
      <c r="C620" s="118">
        <v>32709</v>
      </c>
      <c r="D620" s="116">
        <v>3</v>
      </c>
      <c r="E620" s="103" t="s">
        <v>1684</v>
      </c>
      <c r="F620" s="111">
        <v>4.19</v>
      </c>
      <c r="G620" s="104" t="s">
        <v>1684</v>
      </c>
      <c r="H620" s="104" t="s">
        <v>1684</v>
      </c>
      <c r="I620" s="112">
        <v>9.677</v>
      </c>
      <c r="J620" s="129"/>
    </row>
    <row r="621" spans="1:10" ht="12.75">
      <c r="A621" s="132" t="s">
        <v>1684</v>
      </c>
      <c r="B621" s="117" t="s">
        <v>1686</v>
      </c>
      <c r="C621" s="118">
        <v>32709</v>
      </c>
      <c r="D621" s="116">
        <v>5</v>
      </c>
      <c r="E621" s="103" t="s">
        <v>1684</v>
      </c>
      <c r="F621" s="111">
        <v>1.85</v>
      </c>
      <c r="G621" s="104" t="s">
        <v>1684</v>
      </c>
      <c r="H621" s="104" t="s">
        <v>1684</v>
      </c>
      <c r="I621" s="112">
        <v>20.51</v>
      </c>
      <c r="J621" s="129"/>
    </row>
    <row r="622" spans="1:10" ht="12.75">
      <c r="A622" s="132" t="s">
        <v>1684</v>
      </c>
      <c r="B622" s="117" t="s">
        <v>1686</v>
      </c>
      <c r="C622" s="118">
        <v>32709</v>
      </c>
      <c r="D622" s="116">
        <v>6</v>
      </c>
      <c r="E622" s="103" t="s">
        <v>1684</v>
      </c>
      <c r="F622" s="111">
        <v>2.22</v>
      </c>
      <c r="G622" s="104" t="s">
        <v>1684</v>
      </c>
      <c r="H622" s="104" t="s">
        <v>1684</v>
      </c>
      <c r="I622" s="112">
        <v>6.22</v>
      </c>
      <c r="J622" s="129"/>
    </row>
    <row r="623" spans="1:10" ht="12.75">
      <c r="A623" s="132" t="s">
        <v>1684</v>
      </c>
      <c r="B623" s="110" t="s">
        <v>390</v>
      </c>
      <c r="C623" s="118">
        <v>32711</v>
      </c>
      <c r="D623" s="116">
        <v>1</v>
      </c>
      <c r="E623" s="103" t="s">
        <v>1684</v>
      </c>
      <c r="F623" s="104" t="s">
        <v>1684</v>
      </c>
      <c r="G623" s="104">
        <v>0.58</v>
      </c>
      <c r="H623" s="104" t="s">
        <v>1684</v>
      </c>
      <c r="I623" s="113" t="s">
        <v>1684</v>
      </c>
      <c r="J623" s="130"/>
    </row>
    <row r="624" spans="1:10" ht="12.75">
      <c r="A624" s="132" t="s">
        <v>1684</v>
      </c>
      <c r="B624" s="110" t="s">
        <v>390</v>
      </c>
      <c r="C624" s="118">
        <v>32711</v>
      </c>
      <c r="D624" s="119">
        <v>3.5</v>
      </c>
      <c r="E624" s="103" t="s">
        <v>1684</v>
      </c>
      <c r="F624" s="104" t="s">
        <v>1684</v>
      </c>
      <c r="G624" s="104">
        <v>0.8</v>
      </c>
      <c r="H624" s="104" t="s">
        <v>1684</v>
      </c>
      <c r="I624" s="113" t="s">
        <v>1684</v>
      </c>
      <c r="J624" s="130"/>
    </row>
    <row r="625" spans="1:10" ht="12.75">
      <c r="A625" s="132" t="s">
        <v>1684</v>
      </c>
      <c r="B625" s="100" t="s">
        <v>1683</v>
      </c>
      <c r="C625" s="115">
        <v>32714</v>
      </c>
      <c r="D625" s="116">
        <v>0</v>
      </c>
      <c r="E625" s="103" t="s">
        <v>1684</v>
      </c>
      <c r="F625" s="111">
        <v>1.300224</v>
      </c>
      <c r="G625" s="104" t="s">
        <v>1684</v>
      </c>
      <c r="H625" s="104" t="s">
        <v>1684</v>
      </c>
      <c r="I625" s="112">
        <v>17.265145084401276</v>
      </c>
      <c r="J625" s="129"/>
    </row>
    <row r="626" spans="1:10" ht="12.75">
      <c r="A626" s="132" t="s">
        <v>1684</v>
      </c>
      <c r="B626" s="100" t="s">
        <v>1683</v>
      </c>
      <c r="C626" s="115">
        <v>32714</v>
      </c>
      <c r="D626" s="116">
        <v>1</v>
      </c>
      <c r="E626" s="103" t="s">
        <v>1684</v>
      </c>
      <c r="F626" s="111">
        <v>1.5609460000000002</v>
      </c>
      <c r="G626" s="104" t="s">
        <v>1684</v>
      </c>
      <c r="H626" s="104" t="s">
        <v>1684</v>
      </c>
      <c r="I626" s="112">
        <v>10.81976846829863</v>
      </c>
      <c r="J626" s="129"/>
    </row>
    <row r="627" spans="1:10" ht="12.75">
      <c r="A627" s="132" t="s">
        <v>1684</v>
      </c>
      <c r="B627" s="100" t="s">
        <v>1683</v>
      </c>
      <c r="C627" s="115">
        <v>32714</v>
      </c>
      <c r="D627" s="116">
        <v>3</v>
      </c>
      <c r="E627" s="103" t="s">
        <v>1684</v>
      </c>
      <c r="F627" s="111">
        <v>0.646726</v>
      </c>
      <c r="G627" s="104" t="s">
        <v>1684</v>
      </c>
      <c r="H627" s="104" t="s">
        <v>1684</v>
      </c>
      <c r="I627" s="112">
        <v>6.354290015836674</v>
      </c>
      <c r="J627" s="129"/>
    </row>
    <row r="628" spans="1:10" ht="12.75">
      <c r="A628" s="132" t="s">
        <v>1684</v>
      </c>
      <c r="B628" s="100" t="s">
        <v>1683</v>
      </c>
      <c r="C628" s="115">
        <v>32714</v>
      </c>
      <c r="D628" s="116">
        <v>5</v>
      </c>
      <c r="E628" s="103" t="s">
        <v>1684</v>
      </c>
      <c r="F628" s="111">
        <v>1.0530460000000001</v>
      </c>
      <c r="G628" s="104" t="s">
        <v>1684</v>
      </c>
      <c r="H628" s="104" t="s">
        <v>1684</v>
      </c>
      <c r="I628" s="112">
        <v>1.479748866360062</v>
      </c>
      <c r="J628" s="129"/>
    </row>
    <row r="629" spans="1:10" ht="12.75">
      <c r="A629" s="132" t="s">
        <v>1684</v>
      </c>
      <c r="B629" s="100" t="s">
        <v>1683</v>
      </c>
      <c r="C629" s="115">
        <v>32714</v>
      </c>
      <c r="D629" s="116">
        <v>8</v>
      </c>
      <c r="E629" s="103" t="s">
        <v>1684</v>
      </c>
      <c r="F629" s="111">
        <v>1.62528</v>
      </c>
      <c r="G629" s="104" t="s">
        <v>1684</v>
      </c>
      <c r="H629" s="104" t="s">
        <v>1684</v>
      </c>
      <c r="I629" s="112">
        <v>2.092145463277121</v>
      </c>
      <c r="J629" s="129"/>
    </row>
    <row r="630" spans="1:10" ht="12.75">
      <c r="A630" s="132" t="s">
        <v>1684</v>
      </c>
      <c r="B630" s="100" t="s">
        <v>1683</v>
      </c>
      <c r="C630" s="115">
        <v>32714</v>
      </c>
      <c r="D630" s="116">
        <v>12</v>
      </c>
      <c r="E630" s="103" t="s">
        <v>1684</v>
      </c>
      <c r="F630" s="111">
        <v>2.1975140000000004</v>
      </c>
      <c r="G630" s="104" t="s">
        <v>1684</v>
      </c>
      <c r="H630" s="104" t="s">
        <v>1684</v>
      </c>
      <c r="I630" s="112">
        <v>1.1731703362030232</v>
      </c>
      <c r="J630" s="129"/>
    </row>
    <row r="631" spans="1:10" ht="12.75">
      <c r="A631" s="132" t="s">
        <v>1684</v>
      </c>
      <c r="B631" s="100" t="s">
        <v>1683</v>
      </c>
      <c r="C631" s="115">
        <v>32714</v>
      </c>
      <c r="D631" s="116">
        <v>16</v>
      </c>
      <c r="E631" s="103" t="s">
        <v>1684</v>
      </c>
      <c r="F631" s="111">
        <v>1.259592</v>
      </c>
      <c r="G631" s="104" t="s">
        <v>1684</v>
      </c>
      <c r="H631" s="104" t="s">
        <v>1684</v>
      </c>
      <c r="I631" s="112">
        <v>0.9212985724119216</v>
      </c>
      <c r="J631" s="129"/>
    </row>
    <row r="632" spans="1:10" ht="12.75">
      <c r="A632" s="132" t="s">
        <v>1684</v>
      </c>
      <c r="B632" s="117" t="s">
        <v>395</v>
      </c>
      <c r="C632" s="118">
        <v>32716</v>
      </c>
      <c r="D632" s="116">
        <v>0</v>
      </c>
      <c r="E632" s="103" t="s">
        <v>1684</v>
      </c>
      <c r="F632" s="111">
        <v>0.4</v>
      </c>
      <c r="G632" s="104" t="s">
        <v>1684</v>
      </c>
      <c r="H632" s="104" t="s">
        <v>1684</v>
      </c>
      <c r="I632" s="112">
        <v>14.18665659106453</v>
      </c>
      <c r="J632" s="129"/>
    </row>
    <row r="633" spans="1:10" ht="12.75">
      <c r="A633" s="132" t="s">
        <v>1684</v>
      </c>
      <c r="B633" s="117" t="s">
        <v>395</v>
      </c>
      <c r="C633" s="118">
        <v>32716</v>
      </c>
      <c r="D633" s="116">
        <v>1</v>
      </c>
      <c r="E633" s="103" t="s">
        <v>1684</v>
      </c>
      <c r="F633" s="111">
        <v>0.385</v>
      </c>
      <c r="G633" s="104" t="s">
        <v>1684</v>
      </c>
      <c r="H633" s="104" t="s">
        <v>1684</v>
      </c>
      <c r="I633" s="112">
        <v>10.830301719006952</v>
      </c>
      <c r="J633" s="129"/>
    </row>
    <row r="634" spans="1:10" ht="12.75">
      <c r="A634" s="132" t="s">
        <v>1684</v>
      </c>
      <c r="B634" s="117" t="s">
        <v>395</v>
      </c>
      <c r="C634" s="118">
        <v>32716</v>
      </c>
      <c r="D634" s="116">
        <v>3</v>
      </c>
      <c r="E634" s="103" t="s">
        <v>1684</v>
      </c>
      <c r="F634" s="111">
        <v>0.385</v>
      </c>
      <c r="G634" s="104" t="s">
        <v>1684</v>
      </c>
      <c r="H634" s="104" t="s">
        <v>1684</v>
      </c>
      <c r="I634" s="112">
        <v>10.26702749768483</v>
      </c>
      <c r="J634" s="129"/>
    </row>
    <row r="635" spans="1:10" ht="12.75">
      <c r="A635" s="132" t="s">
        <v>1684</v>
      </c>
      <c r="B635" s="117" t="s">
        <v>395</v>
      </c>
      <c r="C635" s="118">
        <v>32716</v>
      </c>
      <c r="D635" s="116">
        <v>5</v>
      </c>
      <c r="E635" s="103" t="s">
        <v>1684</v>
      </c>
      <c r="F635" s="111">
        <v>0.491</v>
      </c>
      <c r="G635" s="104" t="s">
        <v>1684</v>
      </c>
      <c r="H635" s="104" t="s">
        <v>1684</v>
      </c>
      <c r="I635" s="112">
        <v>7.5587957877173615</v>
      </c>
      <c r="J635" s="129"/>
    </row>
    <row r="636" spans="1:10" ht="12.75">
      <c r="A636" s="132" t="s">
        <v>1684</v>
      </c>
      <c r="B636" s="117" t="s">
        <v>395</v>
      </c>
      <c r="C636" s="118">
        <v>32716</v>
      </c>
      <c r="D636" s="116">
        <v>8</v>
      </c>
      <c r="E636" s="103" t="s">
        <v>1684</v>
      </c>
      <c r="F636" s="111">
        <v>1.448</v>
      </c>
      <c r="G636" s="104" t="s">
        <v>1684</v>
      </c>
      <c r="H636" s="104" t="s">
        <v>1684</v>
      </c>
      <c r="I636" s="112">
        <v>19.99806684767447</v>
      </c>
      <c r="J636" s="129"/>
    </row>
    <row r="637" spans="1:10" ht="12.75">
      <c r="A637" s="132" t="s">
        <v>1684</v>
      </c>
      <c r="B637" s="117" t="s">
        <v>395</v>
      </c>
      <c r="C637" s="118">
        <v>32716</v>
      </c>
      <c r="D637" s="116">
        <v>12</v>
      </c>
      <c r="E637" s="103" t="s">
        <v>1684</v>
      </c>
      <c r="F637" s="111">
        <v>3.085</v>
      </c>
      <c r="G637" s="104" t="s">
        <v>1684</v>
      </c>
      <c r="H637" s="104" t="s">
        <v>1684</v>
      </c>
      <c r="I637" s="112">
        <v>4.517248645991709</v>
      </c>
      <c r="J637" s="129"/>
    </row>
    <row r="638" spans="1:10" ht="12.75">
      <c r="A638" s="132" t="s">
        <v>1684</v>
      </c>
      <c r="B638" s="117" t="s">
        <v>1685</v>
      </c>
      <c r="C638" s="118">
        <v>32716</v>
      </c>
      <c r="D638" s="116">
        <v>0</v>
      </c>
      <c r="E638" s="103" t="s">
        <v>1684</v>
      </c>
      <c r="F638" s="111">
        <v>4.647</v>
      </c>
      <c r="G638" s="104" t="s">
        <v>1684</v>
      </c>
      <c r="H638" s="104" t="s">
        <v>1684</v>
      </c>
      <c r="I638" s="112">
        <v>172.57</v>
      </c>
      <c r="J638" s="129"/>
    </row>
    <row r="639" spans="1:10" ht="12.75">
      <c r="A639" s="132" t="s">
        <v>1684</v>
      </c>
      <c r="B639" s="117" t="s">
        <v>1685</v>
      </c>
      <c r="C639" s="118">
        <v>32716</v>
      </c>
      <c r="D639" s="116">
        <v>1</v>
      </c>
      <c r="E639" s="103" t="s">
        <v>1684</v>
      </c>
      <c r="F639" s="111">
        <v>7.009</v>
      </c>
      <c r="G639" s="104" t="s">
        <v>1684</v>
      </c>
      <c r="H639" s="104" t="s">
        <v>1684</v>
      </c>
      <c r="I639" s="112">
        <v>272.34</v>
      </c>
      <c r="J639" s="129"/>
    </row>
    <row r="640" spans="1:10" ht="12.75">
      <c r="A640" s="132" t="s">
        <v>1684</v>
      </c>
      <c r="B640" s="117" t="s">
        <v>1685</v>
      </c>
      <c r="C640" s="118">
        <v>32716</v>
      </c>
      <c r="D640" s="116">
        <v>3</v>
      </c>
      <c r="E640" s="103" t="s">
        <v>1684</v>
      </c>
      <c r="F640" s="111">
        <v>7.809</v>
      </c>
      <c r="G640" s="104" t="s">
        <v>1684</v>
      </c>
      <c r="H640" s="104" t="s">
        <v>1684</v>
      </c>
      <c r="I640" s="112">
        <v>131.98</v>
      </c>
      <c r="J640" s="129"/>
    </row>
    <row r="641" spans="1:10" ht="12.75">
      <c r="A641" s="132" t="s">
        <v>1684</v>
      </c>
      <c r="B641" s="117" t="s">
        <v>1685</v>
      </c>
      <c r="C641" s="118">
        <v>32716</v>
      </c>
      <c r="D641" s="116">
        <v>5</v>
      </c>
      <c r="E641" s="103" t="s">
        <v>1684</v>
      </c>
      <c r="F641" s="111">
        <v>9.256</v>
      </c>
      <c r="G641" s="104" t="s">
        <v>1684</v>
      </c>
      <c r="H641" s="104" t="s">
        <v>1684</v>
      </c>
      <c r="I641" s="112">
        <v>42.62</v>
      </c>
      <c r="J641" s="129"/>
    </row>
    <row r="642" spans="1:10" ht="12.75">
      <c r="A642" s="132" t="s">
        <v>1684</v>
      </c>
      <c r="B642" s="117" t="s">
        <v>1685</v>
      </c>
      <c r="C642" s="118">
        <v>32716</v>
      </c>
      <c r="D642" s="116">
        <v>7</v>
      </c>
      <c r="E642" s="103" t="s">
        <v>1684</v>
      </c>
      <c r="F642" s="111">
        <v>4.762</v>
      </c>
      <c r="G642" s="104" t="s">
        <v>1684</v>
      </c>
      <c r="H642" s="104" t="s">
        <v>1684</v>
      </c>
      <c r="I642" s="112">
        <v>11.27</v>
      </c>
      <c r="J642" s="129"/>
    </row>
    <row r="643" spans="1:10" ht="12.75">
      <c r="A643" s="132" t="s">
        <v>1684</v>
      </c>
      <c r="B643" s="117" t="s">
        <v>1686</v>
      </c>
      <c r="C643" s="118">
        <v>32716</v>
      </c>
      <c r="D643" s="116">
        <v>0</v>
      </c>
      <c r="E643" s="103" t="s">
        <v>1684</v>
      </c>
      <c r="F643" s="111">
        <v>1.26</v>
      </c>
      <c r="G643" s="104" t="s">
        <v>1684</v>
      </c>
      <c r="H643" s="104" t="s">
        <v>1684</v>
      </c>
      <c r="I643" s="112">
        <v>42.819</v>
      </c>
      <c r="J643" s="129"/>
    </row>
    <row r="644" spans="1:10" ht="12.75">
      <c r="A644" s="132" t="s">
        <v>1684</v>
      </c>
      <c r="B644" s="117" t="s">
        <v>1686</v>
      </c>
      <c r="C644" s="118">
        <v>32716</v>
      </c>
      <c r="D644" s="116">
        <v>1</v>
      </c>
      <c r="E644" s="103" t="s">
        <v>1684</v>
      </c>
      <c r="F644" s="111">
        <v>1.29</v>
      </c>
      <c r="G644" s="104" t="s">
        <v>1684</v>
      </c>
      <c r="H644" s="104" t="s">
        <v>1684</v>
      </c>
      <c r="I644" s="112">
        <v>39.497</v>
      </c>
      <c r="J644" s="129"/>
    </row>
    <row r="645" spans="1:10" ht="12.75">
      <c r="A645" s="132" t="s">
        <v>1684</v>
      </c>
      <c r="B645" s="117" t="s">
        <v>1686</v>
      </c>
      <c r="C645" s="118">
        <v>32716</v>
      </c>
      <c r="D645" s="116">
        <v>3</v>
      </c>
      <c r="E645" s="103" t="s">
        <v>1684</v>
      </c>
      <c r="F645" s="111">
        <v>1.46</v>
      </c>
      <c r="G645" s="104" t="s">
        <v>1684</v>
      </c>
      <c r="H645" s="104" t="s">
        <v>1684</v>
      </c>
      <c r="I645" s="112">
        <v>21.953</v>
      </c>
      <c r="J645" s="129"/>
    </row>
    <row r="646" spans="1:10" ht="12.75">
      <c r="A646" s="132" t="s">
        <v>1684</v>
      </c>
      <c r="B646" s="117" t="s">
        <v>1686</v>
      </c>
      <c r="C646" s="118">
        <v>32716</v>
      </c>
      <c r="D646" s="116">
        <v>5</v>
      </c>
      <c r="E646" s="103" t="s">
        <v>1684</v>
      </c>
      <c r="F646" s="111">
        <v>2.06</v>
      </c>
      <c r="G646" s="104" t="s">
        <v>1684</v>
      </c>
      <c r="H646" s="104" t="s">
        <v>1684</v>
      </c>
      <c r="I646" s="112">
        <v>31.083</v>
      </c>
      <c r="J646" s="129"/>
    </row>
    <row r="647" spans="1:10" ht="12.75">
      <c r="A647" s="132" t="s">
        <v>1684</v>
      </c>
      <c r="B647" s="117" t="s">
        <v>1686</v>
      </c>
      <c r="C647" s="118">
        <v>32716</v>
      </c>
      <c r="D647" s="116">
        <v>6</v>
      </c>
      <c r="E647" s="103" t="s">
        <v>1684</v>
      </c>
      <c r="F647" s="111">
        <v>2.44</v>
      </c>
      <c r="G647" s="104" t="s">
        <v>1684</v>
      </c>
      <c r="H647" s="104" t="s">
        <v>1684</v>
      </c>
      <c r="I647" s="112">
        <v>16.165</v>
      </c>
      <c r="J647" s="129"/>
    </row>
    <row r="648" spans="1:10" ht="12.75">
      <c r="A648" s="132" t="s">
        <v>1684</v>
      </c>
      <c r="B648" s="100" t="s">
        <v>1683</v>
      </c>
      <c r="C648" s="115">
        <v>32721</v>
      </c>
      <c r="D648" s="116">
        <v>0</v>
      </c>
      <c r="E648" s="103" t="s">
        <v>1684</v>
      </c>
      <c r="F648" s="111">
        <v>0.4424373333333333</v>
      </c>
      <c r="G648" s="104" t="s">
        <v>1684</v>
      </c>
      <c r="H648" s="104" t="s">
        <v>1684</v>
      </c>
      <c r="I648" s="112">
        <v>0.7046907496265743</v>
      </c>
      <c r="J648" s="129"/>
    </row>
    <row r="649" spans="1:10" ht="12.75">
      <c r="A649" s="132" t="s">
        <v>1684</v>
      </c>
      <c r="B649" s="100" t="s">
        <v>1683</v>
      </c>
      <c r="C649" s="115">
        <v>32721</v>
      </c>
      <c r="D649" s="116">
        <v>1</v>
      </c>
      <c r="E649" s="103" t="s">
        <v>1684</v>
      </c>
      <c r="F649" s="111">
        <v>0.5711053333333334</v>
      </c>
      <c r="G649" s="104" t="s">
        <v>1684</v>
      </c>
      <c r="H649" s="104" t="s">
        <v>1684</v>
      </c>
      <c r="I649" s="112">
        <v>1.32376869544464</v>
      </c>
      <c r="J649" s="129"/>
    </row>
    <row r="650" spans="1:10" ht="12.75">
      <c r="A650" s="132" t="s">
        <v>1684</v>
      </c>
      <c r="B650" s="100" t="s">
        <v>1683</v>
      </c>
      <c r="C650" s="115">
        <v>32721</v>
      </c>
      <c r="D650" s="116">
        <v>3</v>
      </c>
      <c r="E650" s="103" t="s">
        <v>1684</v>
      </c>
      <c r="F650" s="111">
        <v>0.98194</v>
      </c>
      <c r="G650" s="104" t="s">
        <v>1684</v>
      </c>
      <c r="H650" s="104" t="s">
        <v>1684</v>
      </c>
      <c r="I650" s="112">
        <v>20.275399500685477</v>
      </c>
      <c r="J650" s="129"/>
    </row>
    <row r="651" spans="1:10" ht="12.75">
      <c r="A651" s="132" t="s">
        <v>1684</v>
      </c>
      <c r="B651" s="100" t="s">
        <v>1683</v>
      </c>
      <c r="C651" s="115">
        <v>32721</v>
      </c>
      <c r="D651" s="116">
        <v>5</v>
      </c>
      <c r="E651" s="103" t="s">
        <v>1684</v>
      </c>
      <c r="F651" s="111">
        <v>1.2832940000000002</v>
      </c>
      <c r="G651" s="104" t="s">
        <v>1684</v>
      </c>
      <c r="H651" s="104" t="s">
        <v>1684</v>
      </c>
      <c r="I651" s="112">
        <v>13.622132330829125</v>
      </c>
      <c r="J651" s="129"/>
    </row>
    <row r="652" spans="1:10" ht="12.75">
      <c r="A652" s="132" t="s">
        <v>1684</v>
      </c>
      <c r="B652" s="100" t="s">
        <v>1683</v>
      </c>
      <c r="C652" s="115">
        <v>32721</v>
      </c>
      <c r="D652" s="116">
        <v>9</v>
      </c>
      <c r="E652" s="103" t="s">
        <v>1684</v>
      </c>
      <c r="F652" s="111">
        <v>0.8555293333333334</v>
      </c>
      <c r="G652" s="104" t="s">
        <v>1684</v>
      </c>
      <c r="H652" s="104" t="s">
        <v>1684</v>
      </c>
      <c r="I652" s="113" t="s">
        <v>1684</v>
      </c>
      <c r="J652" s="129"/>
    </row>
    <row r="653" spans="1:10" ht="12.75">
      <c r="A653" s="132" t="s">
        <v>1684</v>
      </c>
      <c r="B653" s="100" t="s">
        <v>1683</v>
      </c>
      <c r="C653" s="115">
        <v>32721</v>
      </c>
      <c r="D653" s="116">
        <v>12</v>
      </c>
      <c r="E653" s="103" t="s">
        <v>1684</v>
      </c>
      <c r="F653" s="111">
        <v>0.8408566666666668</v>
      </c>
      <c r="G653" s="104" t="s">
        <v>1684</v>
      </c>
      <c r="H653" s="104" t="s">
        <v>1684</v>
      </c>
      <c r="I653" s="112">
        <v>7.283296602790902</v>
      </c>
      <c r="J653" s="129"/>
    </row>
    <row r="654" spans="1:10" ht="12.75">
      <c r="A654" s="132" t="s">
        <v>1684</v>
      </c>
      <c r="B654" s="100" t="s">
        <v>1683</v>
      </c>
      <c r="C654" s="115">
        <v>32721</v>
      </c>
      <c r="D654" s="116">
        <v>16</v>
      </c>
      <c r="E654" s="103" t="s">
        <v>1684</v>
      </c>
      <c r="F654" s="111">
        <v>1.0158</v>
      </c>
      <c r="G654" s="104" t="s">
        <v>1684</v>
      </c>
      <c r="H654" s="104" t="s">
        <v>1684</v>
      </c>
      <c r="I654" s="112">
        <v>3.3881512424239886</v>
      </c>
      <c r="J654" s="129"/>
    </row>
    <row r="655" spans="1:10" ht="12.75">
      <c r="A655" s="132" t="s">
        <v>1684</v>
      </c>
      <c r="B655" s="117" t="s">
        <v>395</v>
      </c>
      <c r="C655" s="118">
        <v>32723</v>
      </c>
      <c r="D655" s="116">
        <v>0</v>
      </c>
      <c r="E655" s="103" t="s">
        <v>1684</v>
      </c>
      <c r="F655" s="111">
        <v>0.185</v>
      </c>
      <c r="G655" s="104" t="s">
        <v>1684</v>
      </c>
      <c r="H655" s="104" t="s">
        <v>1684</v>
      </c>
      <c r="I655" s="112">
        <v>15.454221956469743</v>
      </c>
      <c r="J655" s="129"/>
    </row>
    <row r="656" spans="1:10" ht="12.75">
      <c r="A656" s="132" t="s">
        <v>1684</v>
      </c>
      <c r="B656" s="117" t="s">
        <v>395</v>
      </c>
      <c r="C656" s="118">
        <v>32723</v>
      </c>
      <c r="D656" s="116">
        <v>1</v>
      </c>
      <c r="E656" s="103" t="s">
        <v>1684</v>
      </c>
      <c r="F656" s="111">
        <v>0.028</v>
      </c>
      <c r="G656" s="104" t="s">
        <v>1684</v>
      </c>
      <c r="H656" s="104" t="s">
        <v>1684</v>
      </c>
      <c r="I656" s="112">
        <v>22.0910193939249</v>
      </c>
      <c r="J656" s="129"/>
    </row>
    <row r="657" spans="1:10" ht="12.75">
      <c r="A657" s="132" t="s">
        <v>1684</v>
      </c>
      <c r="B657" s="117" t="s">
        <v>395</v>
      </c>
      <c r="C657" s="118">
        <v>32723</v>
      </c>
      <c r="D657" s="116">
        <v>3</v>
      </c>
      <c r="E657" s="103" t="s">
        <v>1684</v>
      </c>
      <c r="F657" s="111">
        <v>0.614</v>
      </c>
      <c r="G657" s="104" t="s">
        <v>1684</v>
      </c>
      <c r="H657" s="104" t="s">
        <v>1684</v>
      </c>
      <c r="I657" s="112">
        <v>5.247938484094714</v>
      </c>
      <c r="J657" s="129"/>
    </row>
    <row r="658" spans="1:10" ht="12.75">
      <c r="A658" s="132" t="s">
        <v>1684</v>
      </c>
      <c r="B658" s="117" t="s">
        <v>395</v>
      </c>
      <c r="C658" s="118">
        <v>32723</v>
      </c>
      <c r="D658" s="116">
        <v>5</v>
      </c>
      <c r="E658" s="103" t="s">
        <v>1684</v>
      </c>
      <c r="F658" s="111">
        <v>0.342</v>
      </c>
      <c r="G658" s="104" t="s">
        <v>1684</v>
      </c>
      <c r="H658" s="104" t="s">
        <v>1684</v>
      </c>
      <c r="I658" s="112">
        <v>2.901760572111935</v>
      </c>
      <c r="J658" s="129"/>
    </row>
    <row r="659" spans="1:10" ht="12.75">
      <c r="A659" s="132" t="s">
        <v>1684</v>
      </c>
      <c r="B659" s="117" t="s">
        <v>1685</v>
      </c>
      <c r="C659" s="118">
        <v>32723</v>
      </c>
      <c r="D659" s="116">
        <v>0</v>
      </c>
      <c r="E659" s="103" t="s">
        <v>1684</v>
      </c>
      <c r="F659" s="111">
        <v>0.807</v>
      </c>
      <c r="G659" s="104" t="s">
        <v>1684</v>
      </c>
      <c r="H659" s="104" t="s">
        <v>1684</v>
      </c>
      <c r="I659" s="112">
        <v>854.58</v>
      </c>
      <c r="J659" s="129"/>
    </row>
    <row r="660" spans="1:10" ht="12.75">
      <c r="A660" s="132" t="s">
        <v>1684</v>
      </c>
      <c r="B660" s="117" t="s">
        <v>1685</v>
      </c>
      <c r="C660" s="118">
        <v>32723</v>
      </c>
      <c r="D660" s="116">
        <v>1</v>
      </c>
      <c r="E660" s="103" t="s">
        <v>1684</v>
      </c>
      <c r="F660" s="111">
        <v>4.726</v>
      </c>
      <c r="G660" s="104" t="s">
        <v>1684</v>
      </c>
      <c r="H660" s="104" t="s">
        <v>1684</v>
      </c>
      <c r="I660" s="112">
        <v>254.52</v>
      </c>
      <c r="J660" s="129"/>
    </row>
    <row r="661" spans="1:10" ht="12.75">
      <c r="A661" s="132" t="s">
        <v>1684</v>
      </c>
      <c r="B661" s="117" t="s">
        <v>1685</v>
      </c>
      <c r="C661" s="118">
        <v>32723</v>
      </c>
      <c r="D661" s="116">
        <v>3</v>
      </c>
      <c r="E661" s="103" t="s">
        <v>1684</v>
      </c>
      <c r="F661" s="111">
        <v>4.237</v>
      </c>
      <c r="G661" s="104" t="s">
        <v>1684</v>
      </c>
      <c r="H661" s="104" t="s">
        <v>1684</v>
      </c>
      <c r="I661" s="112">
        <v>23.31</v>
      </c>
      <c r="J661" s="129"/>
    </row>
    <row r="662" spans="1:10" ht="12.75">
      <c r="A662" s="132" t="s">
        <v>1684</v>
      </c>
      <c r="B662" s="117" t="s">
        <v>1685</v>
      </c>
      <c r="C662" s="118">
        <v>32723</v>
      </c>
      <c r="D662" s="116">
        <v>5</v>
      </c>
      <c r="E662" s="103" t="s">
        <v>1684</v>
      </c>
      <c r="F662" s="111">
        <v>1.144</v>
      </c>
      <c r="G662" s="104" t="s">
        <v>1684</v>
      </c>
      <c r="H662" s="104" t="s">
        <v>1684</v>
      </c>
      <c r="I662" s="112">
        <v>43.84</v>
      </c>
      <c r="J662" s="129"/>
    </row>
    <row r="663" spans="1:10" ht="12.75">
      <c r="A663" s="132" t="s">
        <v>1684</v>
      </c>
      <c r="B663" s="117" t="s">
        <v>1685</v>
      </c>
      <c r="C663" s="118">
        <v>32723</v>
      </c>
      <c r="D663" s="116">
        <v>7</v>
      </c>
      <c r="E663" s="103" t="s">
        <v>1684</v>
      </c>
      <c r="F663" s="111">
        <v>10.377</v>
      </c>
      <c r="G663" s="104" t="s">
        <v>1684</v>
      </c>
      <c r="H663" s="104" t="s">
        <v>1684</v>
      </c>
      <c r="I663" s="112">
        <v>3.95</v>
      </c>
      <c r="J663" s="129"/>
    </row>
    <row r="664" spans="1:10" ht="12.75">
      <c r="A664" s="132" t="s">
        <v>1684</v>
      </c>
      <c r="B664" s="117" t="s">
        <v>1686</v>
      </c>
      <c r="C664" s="118">
        <v>32723</v>
      </c>
      <c r="D664" s="116">
        <v>0</v>
      </c>
      <c r="E664" s="103" t="s">
        <v>1684</v>
      </c>
      <c r="F664" s="111">
        <v>0.96</v>
      </c>
      <c r="G664" s="104" t="s">
        <v>1684</v>
      </c>
      <c r="H664" s="104" t="s">
        <v>1684</v>
      </c>
      <c r="I664" s="112">
        <v>101.938</v>
      </c>
      <c r="J664" s="129"/>
    </row>
    <row r="665" spans="1:10" ht="12.75">
      <c r="A665" s="132" t="s">
        <v>1684</v>
      </c>
      <c r="B665" s="117" t="s">
        <v>1686</v>
      </c>
      <c r="C665" s="118">
        <v>32723</v>
      </c>
      <c r="D665" s="116">
        <v>1</v>
      </c>
      <c r="E665" s="103" t="s">
        <v>1684</v>
      </c>
      <c r="F665" s="111">
        <v>0.3</v>
      </c>
      <c r="G665" s="104" t="s">
        <v>1684</v>
      </c>
      <c r="H665" s="104" t="s">
        <v>1684</v>
      </c>
      <c r="I665" s="112">
        <v>12.192</v>
      </c>
      <c r="J665" s="129"/>
    </row>
    <row r="666" spans="1:10" ht="12.75">
      <c r="A666" s="132" t="s">
        <v>1684</v>
      </c>
      <c r="B666" s="117" t="s">
        <v>1686</v>
      </c>
      <c r="C666" s="118">
        <v>32723</v>
      </c>
      <c r="D666" s="116">
        <v>3</v>
      </c>
      <c r="E666" s="103" t="s">
        <v>1684</v>
      </c>
      <c r="F666" s="111">
        <v>0.43</v>
      </c>
      <c r="G666" s="104" t="s">
        <v>1684</v>
      </c>
      <c r="H666" s="104" t="s">
        <v>1684</v>
      </c>
      <c r="I666" s="112">
        <v>17.001</v>
      </c>
      <c r="J666" s="129"/>
    </row>
    <row r="667" spans="1:10" ht="12.75">
      <c r="A667" s="132" t="s">
        <v>1684</v>
      </c>
      <c r="B667" s="117" t="s">
        <v>1686</v>
      </c>
      <c r="C667" s="118">
        <v>32723</v>
      </c>
      <c r="D667" s="116">
        <v>5</v>
      </c>
      <c r="E667" s="103" t="s">
        <v>1684</v>
      </c>
      <c r="F667" s="111">
        <v>0.66</v>
      </c>
      <c r="G667" s="104" t="s">
        <v>1684</v>
      </c>
      <c r="H667" s="104" t="s">
        <v>1684</v>
      </c>
      <c r="I667" s="112">
        <v>32.281</v>
      </c>
      <c r="J667" s="129"/>
    </row>
    <row r="668" spans="1:10" ht="12.75">
      <c r="A668" s="132" t="s">
        <v>1684</v>
      </c>
      <c r="B668" s="117" t="s">
        <v>1686</v>
      </c>
      <c r="C668" s="118">
        <v>32723</v>
      </c>
      <c r="D668" s="116">
        <v>6</v>
      </c>
      <c r="E668" s="103" t="s">
        <v>1684</v>
      </c>
      <c r="F668" s="111">
        <v>0.86</v>
      </c>
      <c r="G668" s="104" t="s">
        <v>1684</v>
      </c>
      <c r="H668" s="104" t="s">
        <v>1684</v>
      </c>
      <c r="I668" s="112">
        <v>4.85</v>
      </c>
      <c r="J668" s="129"/>
    </row>
    <row r="669" spans="1:10" ht="12.75">
      <c r="A669" s="132" t="s">
        <v>1684</v>
      </c>
      <c r="B669" s="110" t="s">
        <v>390</v>
      </c>
      <c r="C669" s="118">
        <v>32728</v>
      </c>
      <c r="D669" s="116">
        <v>1</v>
      </c>
      <c r="E669" s="103" t="s">
        <v>1684</v>
      </c>
      <c r="F669" s="104" t="s">
        <v>1684</v>
      </c>
      <c r="G669" s="104">
        <v>0.65</v>
      </c>
      <c r="H669" s="104" t="s">
        <v>1684</v>
      </c>
      <c r="I669" s="113" t="s">
        <v>1684</v>
      </c>
      <c r="J669" s="130"/>
    </row>
    <row r="670" spans="1:10" ht="12.75">
      <c r="A670" s="132" t="s">
        <v>1684</v>
      </c>
      <c r="B670" s="110" t="s">
        <v>390</v>
      </c>
      <c r="C670" s="118">
        <v>32728</v>
      </c>
      <c r="D670" s="119">
        <v>3.5</v>
      </c>
      <c r="E670" s="103" t="s">
        <v>1684</v>
      </c>
      <c r="F670" s="104" t="s">
        <v>1684</v>
      </c>
      <c r="G670" s="104">
        <v>0.57</v>
      </c>
      <c r="H670" s="104" t="s">
        <v>1684</v>
      </c>
      <c r="I670" s="113" t="s">
        <v>1684</v>
      </c>
      <c r="J670" s="130"/>
    </row>
    <row r="671" spans="1:10" ht="12.75">
      <c r="A671" s="132" t="s">
        <v>1684</v>
      </c>
      <c r="B671" s="100" t="s">
        <v>1683</v>
      </c>
      <c r="C671" s="115">
        <v>32728</v>
      </c>
      <c r="D671" s="116">
        <v>0</v>
      </c>
      <c r="E671" s="103" t="s">
        <v>1684</v>
      </c>
      <c r="F671" s="111">
        <v>1.713316</v>
      </c>
      <c r="G671" s="104" t="s">
        <v>1684</v>
      </c>
      <c r="H671" s="104" t="s">
        <v>1684</v>
      </c>
      <c r="I671" s="112">
        <v>17.442964031289772</v>
      </c>
      <c r="J671" s="129"/>
    </row>
    <row r="672" spans="1:10" ht="12.75">
      <c r="A672" s="132" t="s">
        <v>1684</v>
      </c>
      <c r="B672" s="100" t="s">
        <v>1683</v>
      </c>
      <c r="C672" s="115">
        <v>32728</v>
      </c>
      <c r="D672" s="116">
        <v>1</v>
      </c>
      <c r="E672" s="103" t="s">
        <v>1684</v>
      </c>
      <c r="F672" s="111">
        <v>1.5135420000000002</v>
      </c>
      <c r="G672" s="104" t="s">
        <v>1684</v>
      </c>
      <c r="H672" s="104" t="s">
        <v>1684</v>
      </c>
      <c r="I672" s="112">
        <v>14.830403308734866</v>
      </c>
      <c r="J672" s="129"/>
    </row>
    <row r="673" spans="1:10" ht="12.75">
      <c r="A673" s="132" t="s">
        <v>1684</v>
      </c>
      <c r="B673" s="100" t="s">
        <v>1683</v>
      </c>
      <c r="C673" s="115">
        <v>32728</v>
      </c>
      <c r="D673" s="116">
        <v>3</v>
      </c>
      <c r="E673" s="103" t="s">
        <v>1684</v>
      </c>
      <c r="F673" s="111">
        <v>1.3544</v>
      </c>
      <c r="G673" s="104" t="s">
        <v>1684</v>
      </c>
      <c r="H673" s="104" t="s">
        <v>1684</v>
      </c>
      <c r="I673" s="112">
        <v>10.364285776344824</v>
      </c>
      <c r="J673" s="129"/>
    </row>
    <row r="674" spans="1:10" ht="12.75">
      <c r="A674" s="132" t="s">
        <v>1684</v>
      </c>
      <c r="B674" s="100" t="s">
        <v>1683</v>
      </c>
      <c r="C674" s="115">
        <v>32728</v>
      </c>
      <c r="D674" s="116">
        <v>5</v>
      </c>
      <c r="E674" s="103" t="s">
        <v>1684</v>
      </c>
      <c r="F674" s="111">
        <v>2.0316</v>
      </c>
      <c r="G674" s="104" t="s">
        <v>1684</v>
      </c>
      <c r="H674" s="104" t="s">
        <v>1684</v>
      </c>
      <c r="I674" s="112">
        <v>2.8392451331927564</v>
      </c>
      <c r="J674" s="129"/>
    </row>
    <row r="675" spans="1:10" ht="12.75">
      <c r="A675" s="132" t="s">
        <v>1684</v>
      </c>
      <c r="B675" s="100" t="s">
        <v>1683</v>
      </c>
      <c r="C675" s="115">
        <v>32728</v>
      </c>
      <c r="D675" s="116">
        <v>8</v>
      </c>
      <c r="E675" s="103" t="s">
        <v>1684</v>
      </c>
      <c r="F675" s="111">
        <v>2.990966666666667</v>
      </c>
      <c r="G675" s="104" t="s">
        <v>1684</v>
      </c>
      <c r="H675" s="104" t="s">
        <v>1684</v>
      </c>
      <c r="I675" s="112">
        <v>0.18606525334061683</v>
      </c>
      <c r="J675" s="129"/>
    </row>
    <row r="676" spans="1:10" ht="12.75">
      <c r="A676" s="132" t="s">
        <v>1684</v>
      </c>
      <c r="B676" s="100" t="s">
        <v>1683</v>
      </c>
      <c r="C676" s="115">
        <v>32728</v>
      </c>
      <c r="D676" s="116">
        <v>12</v>
      </c>
      <c r="E676" s="103" t="s">
        <v>1684</v>
      </c>
      <c r="F676" s="111">
        <v>1.7832933333333334</v>
      </c>
      <c r="G676" s="104" t="s">
        <v>1684</v>
      </c>
      <c r="H676" s="104" t="s">
        <v>1684</v>
      </c>
      <c r="I676" s="112">
        <v>1.2274596648422953</v>
      </c>
      <c r="J676" s="129"/>
    </row>
    <row r="677" spans="1:10" ht="12.75">
      <c r="A677" s="132" t="s">
        <v>1684</v>
      </c>
      <c r="B677" s="100" t="s">
        <v>1683</v>
      </c>
      <c r="C677" s="115">
        <v>32728</v>
      </c>
      <c r="D677" s="116">
        <v>16</v>
      </c>
      <c r="E677" s="103" t="s">
        <v>1684</v>
      </c>
      <c r="F677" s="111">
        <v>0.920992</v>
      </c>
      <c r="G677" s="104" t="s">
        <v>1684</v>
      </c>
      <c r="H677" s="104" t="s">
        <v>1684</v>
      </c>
      <c r="I677" s="112">
        <v>17.81242495942725</v>
      </c>
      <c r="J677" s="129"/>
    </row>
    <row r="678" spans="1:10" ht="12.75">
      <c r="A678" s="132" t="s">
        <v>1684</v>
      </c>
      <c r="B678" s="117" t="s">
        <v>395</v>
      </c>
      <c r="C678" s="118">
        <v>32730</v>
      </c>
      <c r="D678" s="116">
        <v>0</v>
      </c>
      <c r="E678" s="103" t="s">
        <v>1684</v>
      </c>
      <c r="F678" s="111">
        <v>0.522</v>
      </c>
      <c r="G678" s="104" t="s">
        <v>1684</v>
      </c>
      <c r="H678" s="104" t="s">
        <v>1684</v>
      </c>
      <c r="I678" s="112">
        <v>13.965716143500806</v>
      </c>
      <c r="J678" s="129"/>
    </row>
    <row r="679" spans="1:10" ht="12.75">
      <c r="A679" s="132" t="s">
        <v>1684</v>
      </c>
      <c r="B679" s="117" t="s">
        <v>395</v>
      </c>
      <c r="C679" s="118">
        <v>32730</v>
      </c>
      <c r="D679" s="116">
        <v>1</v>
      </c>
      <c r="E679" s="103" t="s">
        <v>1684</v>
      </c>
      <c r="F679" s="111">
        <v>0.475</v>
      </c>
      <c r="G679" s="104" t="s">
        <v>1684</v>
      </c>
      <c r="H679" s="104" t="s">
        <v>1684</v>
      </c>
      <c r="I679" s="112">
        <v>6.5230265948897275</v>
      </c>
      <c r="J679" s="129"/>
    </row>
    <row r="680" spans="1:10" ht="12.75">
      <c r="A680" s="132" t="s">
        <v>1684</v>
      </c>
      <c r="B680" s="117" t="s">
        <v>395</v>
      </c>
      <c r="C680" s="118">
        <v>32730</v>
      </c>
      <c r="D680" s="116">
        <v>3</v>
      </c>
      <c r="E680" s="103" t="s">
        <v>1684</v>
      </c>
      <c r="F680" s="111">
        <v>0.435</v>
      </c>
      <c r="G680" s="104" t="s">
        <v>1684</v>
      </c>
      <c r="H680" s="104" t="s">
        <v>1684</v>
      </c>
      <c r="I680" s="112">
        <v>7.937398906041786</v>
      </c>
      <c r="J680" s="129"/>
    </row>
    <row r="681" spans="1:10" ht="12.75">
      <c r="A681" s="132" t="s">
        <v>1684</v>
      </c>
      <c r="B681" s="117" t="s">
        <v>395</v>
      </c>
      <c r="C681" s="118">
        <v>32730</v>
      </c>
      <c r="D681" s="116">
        <v>5</v>
      </c>
      <c r="E681" s="103" t="s">
        <v>1684</v>
      </c>
      <c r="F681" s="111">
        <v>0.826</v>
      </c>
      <c r="G681" s="104" t="s">
        <v>1684</v>
      </c>
      <c r="H681" s="104" t="s">
        <v>1684</v>
      </c>
      <c r="I681" s="112">
        <v>4.688978313736417</v>
      </c>
      <c r="J681" s="129"/>
    </row>
    <row r="682" spans="1:10" ht="12.75">
      <c r="A682" s="132" t="s">
        <v>1684</v>
      </c>
      <c r="B682" s="117" t="s">
        <v>395</v>
      </c>
      <c r="C682" s="118">
        <v>32730</v>
      </c>
      <c r="D682" s="116">
        <v>12</v>
      </c>
      <c r="E682" s="103" t="s">
        <v>1684</v>
      </c>
      <c r="F682" s="111">
        <v>2.633</v>
      </c>
      <c r="G682" s="104" t="s">
        <v>1684</v>
      </c>
      <c r="H682" s="104" t="s">
        <v>1684</v>
      </c>
      <c r="I682" s="112">
        <v>1.2681175327992298</v>
      </c>
      <c r="J682" s="129"/>
    </row>
    <row r="683" spans="1:10" ht="12.75">
      <c r="A683" s="132" t="s">
        <v>1684</v>
      </c>
      <c r="B683" s="117" t="s">
        <v>1685</v>
      </c>
      <c r="C683" s="118">
        <v>32730</v>
      </c>
      <c r="D683" s="116">
        <v>0</v>
      </c>
      <c r="E683" s="103" t="s">
        <v>1684</v>
      </c>
      <c r="F683" s="111">
        <v>33.239</v>
      </c>
      <c r="G683" s="104" t="s">
        <v>1684</v>
      </c>
      <c r="H683" s="104" t="s">
        <v>1684</v>
      </c>
      <c r="I683" s="112">
        <v>84.91</v>
      </c>
      <c r="J683" s="129"/>
    </row>
    <row r="684" spans="1:10" ht="12.75">
      <c r="A684" s="132" t="s">
        <v>1684</v>
      </c>
      <c r="B684" s="117" t="s">
        <v>1685</v>
      </c>
      <c r="C684" s="118">
        <v>32730</v>
      </c>
      <c r="D684" s="116">
        <v>1</v>
      </c>
      <c r="E684" s="103" t="s">
        <v>1684</v>
      </c>
      <c r="F684" s="111">
        <v>35.622</v>
      </c>
      <c r="G684" s="104" t="s">
        <v>1684</v>
      </c>
      <c r="H684" s="104" t="s">
        <v>1684</v>
      </c>
      <c r="I684" s="112">
        <v>154.81</v>
      </c>
      <c r="J684" s="129"/>
    </row>
    <row r="685" spans="1:10" ht="12.75">
      <c r="A685" s="132" t="s">
        <v>1684</v>
      </c>
      <c r="B685" s="117" t="s">
        <v>1685</v>
      </c>
      <c r="C685" s="118">
        <v>32730</v>
      </c>
      <c r="D685" s="116">
        <v>3</v>
      </c>
      <c r="E685" s="103" t="s">
        <v>1684</v>
      </c>
      <c r="F685" s="111">
        <v>4.646</v>
      </c>
      <c r="G685" s="104" t="s">
        <v>1684</v>
      </c>
      <c r="H685" s="104" t="s">
        <v>1684</v>
      </c>
      <c r="I685" s="112">
        <v>5.05</v>
      </c>
      <c r="J685" s="129"/>
    </row>
    <row r="686" spans="1:10" ht="12.75">
      <c r="A686" s="132" t="s">
        <v>1684</v>
      </c>
      <c r="B686" s="117" t="s">
        <v>1685</v>
      </c>
      <c r="C686" s="118">
        <v>32730</v>
      </c>
      <c r="D686" s="116">
        <v>5</v>
      </c>
      <c r="E686" s="103" t="s">
        <v>1684</v>
      </c>
      <c r="F686" s="111">
        <v>7.541</v>
      </c>
      <c r="G686" s="104" t="s">
        <v>1684</v>
      </c>
      <c r="H686" s="104" t="s">
        <v>1684</v>
      </c>
      <c r="I686" s="112">
        <v>0.34</v>
      </c>
      <c r="J686" s="129"/>
    </row>
    <row r="687" spans="1:10" ht="12.75">
      <c r="A687" s="132" t="s">
        <v>1684</v>
      </c>
      <c r="B687" s="117" t="s">
        <v>1685</v>
      </c>
      <c r="C687" s="118">
        <v>32730</v>
      </c>
      <c r="D687" s="116">
        <v>7</v>
      </c>
      <c r="E687" s="103" t="s">
        <v>1684</v>
      </c>
      <c r="F687" s="111">
        <v>2.454</v>
      </c>
      <c r="G687" s="104" t="s">
        <v>1684</v>
      </c>
      <c r="H687" s="104" t="s">
        <v>1684</v>
      </c>
      <c r="I687" s="112">
        <v>25.64</v>
      </c>
      <c r="J687" s="129"/>
    </row>
    <row r="688" spans="1:10" ht="12.75">
      <c r="A688" s="132" t="s">
        <v>1684</v>
      </c>
      <c r="B688" s="117" t="s">
        <v>1686</v>
      </c>
      <c r="C688" s="118">
        <v>32730</v>
      </c>
      <c r="D688" s="116">
        <v>0</v>
      </c>
      <c r="E688" s="103" t="s">
        <v>1684</v>
      </c>
      <c r="F688" s="111">
        <v>2.06</v>
      </c>
      <c r="G688" s="104" t="s">
        <v>1684</v>
      </c>
      <c r="H688" s="104" t="s">
        <v>1684</v>
      </c>
      <c r="I688" s="112">
        <v>7.454</v>
      </c>
      <c r="J688" s="129"/>
    </row>
    <row r="689" spans="1:10" ht="12.75">
      <c r="A689" s="132" t="s">
        <v>1684</v>
      </c>
      <c r="B689" s="117" t="s">
        <v>1686</v>
      </c>
      <c r="C689" s="118">
        <v>32730</v>
      </c>
      <c r="D689" s="116">
        <v>1</v>
      </c>
      <c r="E689" s="103" t="s">
        <v>1684</v>
      </c>
      <c r="F689" s="111">
        <v>1.73</v>
      </c>
      <c r="G689" s="104" t="s">
        <v>1684</v>
      </c>
      <c r="H689" s="104" t="s">
        <v>1684</v>
      </c>
      <c r="I689" s="112">
        <v>1.965</v>
      </c>
      <c r="J689" s="129"/>
    </row>
    <row r="690" spans="1:10" ht="12.75">
      <c r="A690" s="132" t="s">
        <v>1684</v>
      </c>
      <c r="B690" s="117" t="s">
        <v>1686</v>
      </c>
      <c r="C690" s="118">
        <v>32730</v>
      </c>
      <c r="D690" s="116">
        <v>3</v>
      </c>
      <c r="E690" s="103" t="s">
        <v>1684</v>
      </c>
      <c r="F690" s="111">
        <v>2.18</v>
      </c>
      <c r="G690" s="104" t="s">
        <v>1684</v>
      </c>
      <c r="H690" s="104" t="s">
        <v>1684</v>
      </c>
      <c r="I690" s="112">
        <v>8.102</v>
      </c>
      <c r="J690" s="129"/>
    </row>
    <row r="691" spans="1:10" ht="12.75">
      <c r="A691" s="132" t="s">
        <v>1684</v>
      </c>
      <c r="B691" s="117" t="s">
        <v>1686</v>
      </c>
      <c r="C691" s="118">
        <v>32730</v>
      </c>
      <c r="D691" s="116">
        <v>5</v>
      </c>
      <c r="E691" s="103" t="s">
        <v>1684</v>
      </c>
      <c r="F691" s="111">
        <v>2.53</v>
      </c>
      <c r="G691" s="104" t="s">
        <v>1684</v>
      </c>
      <c r="H691" s="104" t="s">
        <v>1684</v>
      </c>
      <c r="I691" s="112">
        <v>6.647</v>
      </c>
      <c r="J691" s="129"/>
    </row>
    <row r="692" spans="1:10" ht="12.75">
      <c r="A692" s="132" t="s">
        <v>1684</v>
      </c>
      <c r="B692" s="117" t="s">
        <v>1686</v>
      </c>
      <c r="C692" s="118">
        <v>32730</v>
      </c>
      <c r="D692" s="116">
        <v>6</v>
      </c>
      <c r="E692" s="103" t="s">
        <v>1684</v>
      </c>
      <c r="F692" s="111">
        <v>1.15</v>
      </c>
      <c r="G692" s="104" t="s">
        <v>1684</v>
      </c>
      <c r="H692" s="104" t="s">
        <v>1684</v>
      </c>
      <c r="I692" s="113" t="s">
        <v>1684</v>
      </c>
      <c r="J692" s="129"/>
    </row>
    <row r="693" spans="1:10" ht="12.75">
      <c r="A693" s="132" t="s">
        <v>1684</v>
      </c>
      <c r="B693" s="100" t="s">
        <v>1683</v>
      </c>
      <c r="C693" s="115">
        <v>32735</v>
      </c>
      <c r="D693" s="116">
        <v>0</v>
      </c>
      <c r="E693" s="103" t="s">
        <v>1684</v>
      </c>
      <c r="F693" s="111">
        <v>2.4012383333333336</v>
      </c>
      <c r="G693" s="104" t="s">
        <v>1684</v>
      </c>
      <c r="H693" s="104" t="s">
        <v>1684</v>
      </c>
      <c r="I693" s="112">
        <v>18.693449340269474</v>
      </c>
      <c r="J693" s="129"/>
    </row>
    <row r="694" spans="1:10" ht="12.75">
      <c r="A694" s="132" t="s">
        <v>1684</v>
      </c>
      <c r="B694" s="100" t="s">
        <v>1683</v>
      </c>
      <c r="C694" s="115">
        <v>32735</v>
      </c>
      <c r="D694" s="116">
        <v>1</v>
      </c>
      <c r="E694" s="103" t="s">
        <v>1684</v>
      </c>
      <c r="F694" s="111">
        <v>2.108913666666667</v>
      </c>
      <c r="G694" s="104" t="s">
        <v>1684</v>
      </c>
      <c r="H694" s="104" t="s">
        <v>1684</v>
      </c>
      <c r="I694" s="112">
        <v>19.684601159252175</v>
      </c>
      <c r="J694" s="129"/>
    </row>
    <row r="695" spans="1:10" ht="12.75">
      <c r="A695" s="132" t="s">
        <v>1684</v>
      </c>
      <c r="B695" s="100" t="s">
        <v>1683</v>
      </c>
      <c r="C695" s="115">
        <v>32735</v>
      </c>
      <c r="D695" s="116">
        <v>3</v>
      </c>
      <c r="E695" s="103" t="s">
        <v>1684</v>
      </c>
      <c r="F695" s="111">
        <v>2.328157166666667</v>
      </c>
      <c r="G695" s="104" t="s">
        <v>1684</v>
      </c>
      <c r="H695" s="104" t="s">
        <v>1684</v>
      </c>
      <c r="I695" s="112">
        <v>13.090042905903692</v>
      </c>
      <c r="J695" s="129"/>
    </row>
    <row r="696" spans="1:10" ht="12.75">
      <c r="A696" s="132" t="s">
        <v>1684</v>
      </c>
      <c r="B696" s="100" t="s">
        <v>1683</v>
      </c>
      <c r="C696" s="115">
        <v>32735</v>
      </c>
      <c r="D696" s="116">
        <v>5</v>
      </c>
      <c r="E696" s="103" t="s">
        <v>1684</v>
      </c>
      <c r="F696" s="111">
        <v>2.3594776666666673</v>
      </c>
      <c r="G696" s="104" t="s">
        <v>1684</v>
      </c>
      <c r="H696" s="104" t="s">
        <v>1684</v>
      </c>
      <c r="I696" s="112">
        <v>6.656116715996971</v>
      </c>
      <c r="J696" s="129"/>
    </row>
    <row r="697" spans="1:10" ht="12.75">
      <c r="A697" s="132" t="s">
        <v>1684</v>
      </c>
      <c r="B697" s="100" t="s">
        <v>1683</v>
      </c>
      <c r="C697" s="115">
        <v>32735</v>
      </c>
      <c r="D697" s="116">
        <v>8</v>
      </c>
      <c r="E697" s="103" t="s">
        <v>1684</v>
      </c>
      <c r="F697" s="111">
        <v>2.1193538333333333</v>
      </c>
      <c r="G697" s="104" t="s">
        <v>1684</v>
      </c>
      <c r="H697" s="104" t="s">
        <v>1684</v>
      </c>
      <c r="I697" s="112">
        <v>1.332059594295623</v>
      </c>
      <c r="J697" s="129"/>
    </row>
    <row r="698" spans="1:10" ht="12.75">
      <c r="A698" s="132" t="s">
        <v>1684</v>
      </c>
      <c r="B698" s="100" t="s">
        <v>1683</v>
      </c>
      <c r="C698" s="115">
        <v>32735</v>
      </c>
      <c r="D698" s="116">
        <v>12</v>
      </c>
      <c r="E698" s="103" t="s">
        <v>1684</v>
      </c>
      <c r="F698" s="111">
        <v>2.3490375</v>
      </c>
      <c r="G698" s="104" t="s">
        <v>1684</v>
      </c>
      <c r="H698" s="104" t="s">
        <v>1684</v>
      </c>
      <c r="I698" s="112">
        <v>0.4356395698796143</v>
      </c>
      <c r="J698" s="129"/>
    </row>
    <row r="699" spans="1:10" ht="12.75">
      <c r="A699" s="132" t="s">
        <v>1684</v>
      </c>
      <c r="B699" s="100" t="s">
        <v>1683</v>
      </c>
      <c r="C699" s="115">
        <v>32735</v>
      </c>
      <c r="D699" s="116">
        <v>16</v>
      </c>
      <c r="E699" s="103" t="s">
        <v>1684</v>
      </c>
      <c r="F699" s="111">
        <v>1.8479095</v>
      </c>
      <c r="G699" s="104" t="s">
        <v>1684</v>
      </c>
      <c r="H699" s="104" t="s">
        <v>1684</v>
      </c>
      <c r="I699" s="112">
        <v>0.5548894642430041</v>
      </c>
      <c r="J699" s="129"/>
    </row>
    <row r="700" spans="1:10" ht="12.75">
      <c r="A700" s="132" t="s">
        <v>1684</v>
      </c>
      <c r="B700" s="117" t="s">
        <v>1685</v>
      </c>
      <c r="C700" s="118">
        <v>32737</v>
      </c>
      <c r="D700" s="116">
        <v>0</v>
      </c>
      <c r="E700" s="103" t="s">
        <v>1684</v>
      </c>
      <c r="F700" s="111">
        <v>15.535</v>
      </c>
      <c r="G700" s="104" t="s">
        <v>1684</v>
      </c>
      <c r="H700" s="104" t="s">
        <v>1684</v>
      </c>
      <c r="I700" s="112">
        <v>87.69</v>
      </c>
      <c r="J700" s="129"/>
    </row>
    <row r="701" spans="1:10" ht="12.75">
      <c r="A701" s="132" t="s">
        <v>1684</v>
      </c>
      <c r="B701" s="117" t="s">
        <v>1685</v>
      </c>
      <c r="C701" s="118">
        <v>32737</v>
      </c>
      <c r="D701" s="116">
        <v>1</v>
      </c>
      <c r="E701" s="103" t="s">
        <v>1684</v>
      </c>
      <c r="F701" s="111">
        <v>30.622</v>
      </c>
      <c r="G701" s="104" t="s">
        <v>1684</v>
      </c>
      <c r="H701" s="104" t="s">
        <v>1684</v>
      </c>
      <c r="I701" s="112">
        <v>198.78</v>
      </c>
      <c r="J701" s="129"/>
    </row>
    <row r="702" spans="1:10" ht="12.75">
      <c r="A702" s="132" t="s">
        <v>1684</v>
      </c>
      <c r="B702" s="117" t="s">
        <v>1685</v>
      </c>
      <c r="C702" s="118">
        <v>32737</v>
      </c>
      <c r="D702" s="116">
        <v>3</v>
      </c>
      <c r="E702" s="103" t="s">
        <v>1684</v>
      </c>
      <c r="F702" s="111">
        <v>26.152</v>
      </c>
      <c r="G702" s="104" t="s">
        <v>1684</v>
      </c>
      <c r="H702" s="104" t="s">
        <v>1684</v>
      </c>
      <c r="I702" s="112">
        <v>45.53</v>
      </c>
      <c r="J702" s="129"/>
    </row>
    <row r="703" spans="1:10" ht="12.75">
      <c r="A703" s="132" t="s">
        <v>1684</v>
      </c>
      <c r="B703" s="117" t="s">
        <v>1685</v>
      </c>
      <c r="C703" s="118">
        <v>32737</v>
      </c>
      <c r="D703" s="116">
        <v>5</v>
      </c>
      <c r="E703" s="103" t="s">
        <v>1684</v>
      </c>
      <c r="F703" s="111">
        <v>33.752</v>
      </c>
      <c r="G703" s="104" t="s">
        <v>1684</v>
      </c>
      <c r="H703" s="104" t="s">
        <v>1684</v>
      </c>
      <c r="I703" s="112">
        <v>17.84</v>
      </c>
      <c r="J703" s="129"/>
    </row>
    <row r="704" spans="1:10" ht="12.75">
      <c r="A704" s="132" t="s">
        <v>1684</v>
      </c>
      <c r="B704" s="117" t="s">
        <v>1685</v>
      </c>
      <c r="C704" s="118">
        <v>32737</v>
      </c>
      <c r="D704" s="116">
        <v>7</v>
      </c>
      <c r="E704" s="103" t="s">
        <v>1684</v>
      </c>
      <c r="F704" s="111">
        <v>4.694</v>
      </c>
      <c r="G704" s="104" t="s">
        <v>1684</v>
      </c>
      <c r="H704" s="104" t="s">
        <v>1684</v>
      </c>
      <c r="I704" s="113" t="s">
        <v>1684</v>
      </c>
      <c r="J704" s="129"/>
    </row>
    <row r="705" spans="1:10" ht="12.75">
      <c r="A705" s="132" t="s">
        <v>1684</v>
      </c>
      <c r="B705" s="117" t="s">
        <v>1686</v>
      </c>
      <c r="C705" s="118">
        <v>32737</v>
      </c>
      <c r="D705" s="116">
        <v>0</v>
      </c>
      <c r="E705" s="103" t="s">
        <v>1684</v>
      </c>
      <c r="F705" s="111">
        <v>1.15</v>
      </c>
      <c r="G705" s="104" t="s">
        <v>1684</v>
      </c>
      <c r="H705" s="104" t="s">
        <v>1684</v>
      </c>
      <c r="I705" s="112">
        <v>37.076</v>
      </c>
      <c r="J705" s="129"/>
    </row>
    <row r="706" spans="1:10" ht="12.75">
      <c r="A706" s="132" t="s">
        <v>1684</v>
      </c>
      <c r="B706" s="117" t="s">
        <v>1686</v>
      </c>
      <c r="C706" s="118">
        <v>32737</v>
      </c>
      <c r="D706" s="116">
        <v>1</v>
      </c>
      <c r="E706" s="103" t="s">
        <v>1684</v>
      </c>
      <c r="F706" s="111">
        <v>1.37</v>
      </c>
      <c r="G706" s="104" t="s">
        <v>1684</v>
      </c>
      <c r="H706" s="104" t="s">
        <v>1684</v>
      </c>
      <c r="I706" s="112">
        <v>28.902</v>
      </c>
      <c r="J706" s="129"/>
    </row>
    <row r="707" spans="1:10" ht="12.75">
      <c r="A707" s="132" t="s">
        <v>1684</v>
      </c>
      <c r="B707" s="117" t="s">
        <v>1686</v>
      </c>
      <c r="C707" s="118">
        <v>32737</v>
      </c>
      <c r="D707" s="116">
        <v>3</v>
      </c>
      <c r="E707" s="103" t="s">
        <v>1684</v>
      </c>
      <c r="F707" s="111">
        <v>1.71</v>
      </c>
      <c r="G707" s="104" t="s">
        <v>1684</v>
      </c>
      <c r="H707" s="104" t="s">
        <v>1684</v>
      </c>
      <c r="I707" s="112">
        <v>19.714</v>
      </c>
      <c r="J707" s="129"/>
    </row>
    <row r="708" spans="1:10" ht="12.75">
      <c r="A708" s="132" t="s">
        <v>1684</v>
      </c>
      <c r="B708" s="117" t="s">
        <v>1686</v>
      </c>
      <c r="C708" s="118">
        <v>32737</v>
      </c>
      <c r="D708" s="116">
        <v>5</v>
      </c>
      <c r="E708" s="103" t="s">
        <v>1684</v>
      </c>
      <c r="F708" s="111">
        <v>2.65</v>
      </c>
      <c r="G708" s="104" t="s">
        <v>1684</v>
      </c>
      <c r="H708" s="104" t="s">
        <v>1684</v>
      </c>
      <c r="I708" s="112">
        <v>13.508</v>
      </c>
      <c r="J708" s="129"/>
    </row>
    <row r="709" spans="1:10" ht="12.75">
      <c r="A709" s="132" t="s">
        <v>1684</v>
      </c>
      <c r="B709" s="117" t="s">
        <v>1686</v>
      </c>
      <c r="C709" s="118">
        <v>32737</v>
      </c>
      <c r="D709" s="116">
        <v>6</v>
      </c>
      <c r="E709" s="103" t="s">
        <v>1684</v>
      </c>
      <c r="F709" s="111">
        <v>2.84</v>
      </c>
      <c r="G709" s="104" t="s">
        <v>1684</v>
      </c>
      <c r="H709" s="104" t="s">
        <v>1684</v>
      </c>
      <c r="I709" s="112">
        <v>4.651</v>
      </c>
      <c r="J709" s="129"/>
    </row>
    <row r="710" spans="1:10" ht="12.75">
      <c r="A710" s="132" t="s">
        <v>1684</v>
      </c>
      <c r="B710" s="110" t="s">
        <v>390</v>
      </c>
      <c r="C710" s="118">
        <v>32746</v>
      </c>
      <c r="D710" s="116">
        <v>1</v>
      </c>
      <c r="E710" s="103" t="s">
        <v>1684</v>
      </c>
      <c r="F710" s="104" t="s">
        <v>1684</v>
      </c>
      <c r="G710" s="104">
        <v>0.92</v>
      </c>
      <c r="H710" s="104" t="s">
        <v>1684</v>
      </c>
      <c r="I710" s="113" t="s">
        <v>1684</v>
      </c>
      <c r="J710" s="130"/>
    </row>
    <row r="711" spans="1:10" ht="12.75">
      <c r="A711" s="132" t="s">
        <v>1684</v>
      </c>
      <c r="B711" s="110" t="s">
        <v>390</v>
      </c>
      <c r="C711" s="118">
        <v>32746</v>
      </c>
      <c r="D711" s="119">
        <v>3.5</v>
      </c>
      <c r="E711" s="103" t="s">
        <v>1684</v>
      </c>
      <c r="F711" s="104" t="s">
        <v>1684</v>
      </c>
      <c r="G711" s="104">
        <v>0.8</v>
      </c>
      <c r="H711" s="104" t="s">
        <v>1684</v>
      </c>
      <c r="I711" s="113" t="s">
        <v>1684</v>
      </c>
      <c r="J711" s="130"/>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N645"/>
  <sheetViews>
    <sheetView zoomScale="96" zoomScaleNormal="96" zoomScalePageLayoutView="0" workbookViewId="0" topLeftCell="A473">
      <selection activeCell="C497" sqref="C497"/>
    </sheetView>
  </sheetViews>
  <sheetFormatPr defaultColWidth="9.140625" defaultRowHeight="12.75"/>
  <cols>
    <col min="2" max="2" width="26.57421875" style="0" customWidth="1"/>
    <col min="3" max="3" width="51.8515625" style="0" customWidth="1"/>
    <col min="4" max="4" width="11.7109375" style="0" customWidth="1"/>
    <col min="5" max="5" width="13.8515625" style="0" customWidth="1"/>
  </cols>
  <sheetData>
    <row r="1" ht="12.75">
      <c r="B1" s="14"/>
    </row>
    <row r="2" spans="1:14" ht="45">
      <c r="A2" s="77" t="s">
        <v>285</v>
      </c>
      <c r="B2" s="78" t="s">
        <v>1337</v>
      </c>
      <c r="C2" s="78" t="s">
        <v>286</v>
      </c>
      <c r="D2" s="79" t="s">
        <v>287</v>
      </c>
      <c r="E2" s="79" t="s">
        <v>288</v>
      </c>
      <c r="F2" s="80" t="s">
        <v>289</v>
      </c>
      <c r="G2" s="78" t="s">
        <v>290</v>
      </c>
      <c r="H2" s="78" t="s">
        <v>291</v>
      </c>
      <c r="I2" s="78" t="s">
        <v>292</v>
      </c>
      <c r="J2" s="78" t="s">
        <v>293</v>
      </c>
      <c r="K2" s="81" t="s">
        <v>294</v>
      </c>
      <c r="L2" s="78" t="s">
        <v>295</v>
      </c>
      <c r="M2" s="78" t="s">
        <v>1338</v>
      </c>
      <c r="N2" s="78" t="s">
        <v>1375</v>
      </c>
    </row>
    <row r="3" spans="1:13" ht="12.75">
      <c r="A3">
        <v>1169</v>
      </c>
      <c r="B3" s="14" t="s">
        <v>1561</v>
      </c>
      <c r="C3" s="14" t="s">
        <v>1564</v>
      </c>
      <c r="D3">
        <v>68.99666666666667</v>
      </c>
      <c r="E3">
        <v>-150.281</v>
      </c>
      <c r="G3" t="s">
        <v>1161</v>
      </c>
      <c r="J3" t="s">
        <v>1287</v>
      </c>
      <c r="M3" s="82" t="str">
        <f aca="true" t="shared" si="0" ref="M3:M66">HYPERLINK("http://maps.google.com/maps?q="&amp;D3&amp;","&amp;E3,"View on Google Map")</f>
        <v>View on Google Map</v>
      </c>
    </row>
    <row r="4" spans="1:13" ht="12.75">
      <c r="A4">
        <v>1170</v>
      </c>
      <c r="B4" s="14" t="s">
        <v>1562</v>
      </c>
      <c r="C4" s="14" t="s">
        <v>1565</v>
      </c>
      <c r="D4">
        <v>68.95222222222222</v>
      </c>
      <c r="E4">
        <v>-150.21249999999998</v>
      </c>
      <c r="G4" t="s">
        <v>1161</v>
      </c>
      <c r="J4" t="s">
        <v>1287</v>
      </c>
      <c r="M4" s="82" t="str">
        <f t="shared" si="0"/>
        <v>View on Google Map</v>
      </c>
    </row>
    <row r="5" spans="1:13" ht="12.75">
      <c r="A5">
        <v>1171</v>
      </c>
      <c r="B5" s="14" t="s">
        <v>1563</v>
      </c>
      <c r="C5" s="14" t="s">
        <v>1566</v>
      </c>
      <c r="D5">
        <v>68.93444444444445</v>
      </c>
      <c r="E5">
        <v>-150.2727777777778</v>
      </c>
      <c r="G5" t="s">
        <v>1161</v>
      </c>
      <c r="J5" t="s">
        <v>1289</v>
      </c>
      <c r="L5" t="s">
        <v>359</v>
      </c>
      <c r="M5" s="82" t="str">
        <f t="shared" si="0"/>
        <v>View on Google Map</v>
      </c>
    </row>
    <row r="6" spans="1:13" ht="12.75">
      <c r="A6">
        <v>518</v>
      </c>
      <c r="B6" t="s">
        <v>1119</v>
      </c>
      <c r="C6" t="s">
        <v>1108</v>
      </c>
      <c r="D6">
        <v>68.900986</v>
      </c>
      <c r="E6">
        <v>-151.308469</v>
      </c>
      <c r="F6">
        <v>350</v>
      </c>
      <c r="G6" t="s">
        <v>385</v>
      </c>
      <c r="J6" t="s">
        <v>1027</v>
      </c>
      <c r="L6" t="s">
        <v>1109</v>
      </c>
      <c r="M6" s="82" t="str">
        <f t="shared" si="0"/>
        <v>View on Google Map</v>
      </c>
    </row>
    <row r="7" spans="1:13" ht="12.75">
      <c r="A7">
        <v>478</v>
      </c>
      <c r="B7" t="s">
        <v>1057</v>
      </c>
      <c r="C7" t="str">
        <f>"Arctic LTER Site number "&amp;A7</f>
        <v>Arctic LTER Site number 478</v>
      </c>
      <c r="D7">
        <v>68.51007</v>
      </c>
      <c r="E7">
        <v>-149.62691</v>
      </c>
      <c r="F7">
        <v>996</v>
      </c>
      <c r="G7" t="s">
        <v>385</v>
      </c>
      <c r="J7" t="s">
        <v>1027</v>
      </c>
      <c r="M7" s="82" t="str">
        <f t="shared" si="0"/>
        <v>View on Google Map</v>
      </c>
    </row>
    <row r="8" spans="1:13" ht="12.75">
      <c r="A8">
        <v>479</v>
      </c>
      <c r="B8" t="s">
        <v>1058</v>
      </c>
      <c r="C8" t="str">
        <f>"Arctic LTER Site number "&amp;A8</f>
        <v>Arctic LTER Site number 479</v>
      </c>
      <c r="D8">
        <v>68.50508</v>
      </c>
      <c r="E8">
        <v>-149.62767</v>
      </c>
      <c r="F8">
        <v>986</v>
      </c>
      <c r="G8" t="s">
        <v>385</v>
      </c>
      <c r="J8" t="s">
        <v>1027</v>
      </c>
      <c r="M8" s="82" t="str">
        <f t="shared" si="0"/>
        <v>View on Google Map</v>
      </c>
    </row>
    <row r="9" spans="1:13" ht="12.75">
      <c r="A9">
        <v>480</v>
      </c>
      <c r="B9" t="s">
        <v>1059</v>
      </c>
      <c r="C9" t="str">
        <f>"Arctic LTER Site number "&amp;A9</f>
        <v>Arctic LTER Site number 480</v>
      </c>
      <c r="D9">
        <v>68.50245</v>
      </c>
      <c r="E9">
        <v>-149.63137</v>
      </c>
      <c r="F9">
        <v>982</v>
      </c>
      <c r="G9" t="s">
        <v>385</v>
      </c>
      <c r="J9" t="s">
        <v>1027</v>
      </c>
      <c r="M9" s="82" t="str">
        <f t="shared" si="0"/>
        <v>View on Google Map</v>
      </c>
    </row>
    <row r="10" spans="2:13" ht="12.75">
      <c r="B10" t="s">
        <v>1445</v>
      </c>
      <c r="C10" t="s">
        <v>1443</v>
      </c>
      <c r="D10">
        <v>69.37583333333333</v>
      </c>
      <c r="E10">
        <v>-150.681388888889</v>
      </c>
      <c r="G10" t="s">
        <v>1434</v>
      </c>
      <c r="J10" t="s">
        <v>1289</v>
      </c>
      <c r="L10" t="s">
        <v>359</v>
      </c>
      <c r="M10" s="82" t="str">
        <f t="shared" si="0"/>
        <v>View on Google Map</v>
      </c>
    </row>
    <row r="11" spans="2:13" ht="12.75">
      <c r="B11" t="s">
        <v>1446</v>
      </c>
      <c r="C11" t="s">
        <v>1443</v>
      </c>
      <c r="D11">
        <v>69.32277777777777</v>
      </c>
      <c r="E11">
        <v>-150.950555555556</v>
      </c>
      <c r="G11" t="s">
        <v>1434</v>
      </c>
      <c r="J11" t="s">
        <v>1289</v>
      </c>
      <c r="L11" t="s">
        <v>359</v>
      </c>
      <c r="M11" s="82" t="str">
        <f t="shared" si="0"/>
        <v>View on Google Map</v>
      </c>
    </row>
    <row r="12" spans="2:13" ht="12.75">
      <c r="B12" t="s">
        <v>1444</v>
      </c>
      <c r="C12" t="s">
        <v>1443</v>
      </c>
      <c r="D12">
        <v>69.32805555555557</v>
      </c>
      <c r="E12">
        <v>-150.238055555556</v>
      </c>
      <c r="G12" t="s">
        <v>1434</v>
      </c>
      <c r="J12" t="s">
        <v>1289</v>
      </c>
      <c r="L12" t="s">
        <v>359</v>
      </c>
      <c r="M12" s="82" t="str">
        <f t="shared" si="0"/>
        <v>View on Google Map</v>
      </c>
    </row>
    <row r="13" spans="2:13" ht="12.75">
      <c r="B13" t="s">
        <v>1442</v>
      </c>
      <c r="C13" t="s">
        <v>1443</v>
      </c>
      <c r="D13">
        <v>69.30361111111111</v>
      </c>
      <c r="E13">
        <v>-149.560833333333</v>
      </c>
      <c r="G13" t="s">
        <v>1434</v>
      </c>
      <c r="J13" t="s">
        <v>1289</v>
      </c>
      <c r="L13" t="s">
        <v>359</v>
      </c>
      <c r="M13" s="82" t="str">
        <f t="shared" si="0"/>
        <v>View on Google Map</v>
      </c>
    </row>
    <row r="14" spans="1:13" ht="12.75">
      <c r="A14">
        <v>7</v>
      </c>
      <c r="B14" t="s">
        <v>314</v>
      </c>
      <c r="C14" t="s">
        <v>305</v>
      </c>
      <c r="D14">
        <v>68.95</v>
      </c>
      <c r="E14">
        <v>-148.86666666666667</v>
      </c>
      <c r="F14">
        <v>360</v>
      </c>
      <c r="G14" t="s">
        <v>297</v>
      </c>
      <c r="J14" t="s">
        <v>1356</v>
      </c>
      <c r="L14" t="s">
        <v>301</v>
      </c>
      <c r="M14" s="82" t="str">
        <f t="shared" si="0"/>
        <v>View on Google Map</v>
      </c>
    </row>
    <row r="15" spans="1:13" ht="12.75">
      <c r="A15">
        <v>517</v>
      </c>
      <c r="B15" t="s">
        <v>1118</v>
      </c>
      <c r="C15" t="s">
        <v>1108</v>
      </c>
      <c r="D15">
        <v>68.467833</v>
      </c>
      <c r="E15">
        <v>-151.479167</v>
      </c>
      <c r="F15">
        <v>732</v>
      </c>
      <c r="G15" t="s">
        <v>385</v>
      </c>
      <c r="J15" t="s">
        <v>1027</v>
      </c>
      <c r="L15" t="s">
        <v>1109</v>
      </c>
      <c r="M15" s="82" t="str">
        <f t="shared" si="0"/>
        <v>View on Google Map</v>
      </c>
    </row>
    <row r="16" spans="1:13" ht="12.75">
      <c r="A16">
        <v>516</v>
      </c>
      <c r="B16" t="s">
        <v>1117</v>
      </c>
      <c r="C16" t="s">
        <v>1108</v>
      </c>
      <c r="D16">
        <v>68.4675</v>
      </c>
      <c r="E16">
        <v>-151.494333</v>
      </c>
      <c r="F16">
        <v>769</v>
      </c>
      <c r="G16" t="s">
        <v>385</v>
      </c>
      <c r="J16" t="s">
        <v>1027</v>
      </c>
      <c r="L16" t="s">
        <v>1109</v>
      </c>
      <c r="M16" s="82" t="str">
        <f t="shared" si="0"/>
        <v>View on Google Map</v>
      </c>
    </row>
    <row r="17" spans="1:13" ht="12.75">
      <c r="A17">
        <v>515</v>
      </c>
      <c r="B17" t="s">
        <v>1116</v>
      </c>
      <c r="C17" t="s">
        <v>1108</v>
      </c>
      <c r="D17">
        <v>68.464</v>
      </c>
      <c r="E17">
        <v>-151.515167</v>
      </c>
      <c r="F17">
        <v>809</v>
      </c>
      <c r="G17" t="s">
        <v>385</v>
      </c>
      <c r="J17" t="s">
        <v>1027</v>
      </c>
      <c r="L17" t="s">
        <v>1109</v>
      </c>
      <c r="M17" s="82" t="str">
        <f t="shared" si="0"/>
        <v>View on Google Map</v>
      </c>
    </row>
    <row r="18" spans="1:13" ht="12.75">
      <c r="A18">
        <v>1177</v>
      </c>
      <c r="B18" t="s">
        <v>1298</v>
      </c>
      <c r="C18" t="s">
        <v>1297</v>
      </c>
      <c r="D18">
        <v>68.99539</v>
      </c>
      <c r="E18">
        <v>-150.28278</v>
      </c>
      <c r="G18" t="s">
        <v>1161</v>
      </c>
      <c r="J18" t="s">
        <v>1289</v>
      </c>
      <c r="L18" t="s">
        <v>359</v>
      </c>
      <c r="M18" s="82" t="str">
        <f t="shared" si="0"/>
        <v>View on Google Map</v>
      </c>
    </row>
    <row r="19" spans="1:13" ht="12.75">
      <c r="A19">
        <v>1178</v>
      </c>
      <c r="B19" t="s">
        <v>1299</v>
      </c>
      <c r="C19" t="s">
        <v>1297</v>
      </c>
      <c r="D19">
        <v>68.99609</v>
      </c>
      <c r="E19">
        <v>-150.29224</v>
      </c>
      <c r="G19" t="s">
        <v>1161</v>
      </c>
      <c r="J19" t="s">
        <v>1289</v>
      </c>
      <c r="L19" t="s">
        <v>359</v>
      </c>
      <c r="M19" s="82" t="str">
        <f t="shared" si="0"/>
        <v>View on Google Map</v>
      </c>
    </row>
    <row r="20" spans="1:13" ht="12.75">
      <c r="A20">
        <v>1179</v>
      </c>
      <c r="B20" t="s">
        <v>1300</v>
      </c>
      <c r="C20" t="s">
        <v>1301</v>
      </c>
      <c r="D20">
        <v>68.95383</v>
      </c>
      <c r="E20">
        <v>-150.20697</v>
      </c>
      <c r="G20" t="s">
        <v>1161</v>
      </c>
      <c r="J20" t="s">
        <v>1289</v>
      </c>
      <c r="L20" t="s">
        <v>359</v>
      </c>
      <c r="M20" s="82" t="str">
        <f t="shared" si="0"/>
        <v>View on Google Map</v>
      </c>
    </row>
    <row r="21" spans="1:13" ht="12.75">
      <c r="A21">
        <v>1180</v>
      </c>
      <c r="B21" s="14" t="s">
        <v>1302</v>
      </c>
      <c r="C21" t="s">
        <v>1301</v>
      </c>
      <c r="D21">
        <v>68.9511</v>
      </c>
      <c r="E21">
        <v>-150.20966</v>
      </c>
      <c r="G21" t="s">
        <v>1161</v>
      </c>
      <c r="J21" t="s">
        <v>1289</v>
      </c>
      <c r="L21" t="s">
        <v>359</v>
      </c>
      <c r="M21" s="82" t="str">
        <f t="shared" si="0"/>
        <v>View on Google Map</v>
      </c>
    </row>
    <row r="22" spans="1:13" ht="12.75">
      <c r="A22">
        <v>1181</v>
      </c>
      <c r="B22" s="14" t="s">
        <v>1303</v>
      </c>
      <c r="C22" t="s">
        <v>1301</v>
      </c>
      <c r="D22">
        <v>68.95072</v>
      </c>
      <c r="E22">
        <v>-150.19745</v>
      </c>
      <c r="G22" t="s">
        <v>1161</v>
      </c>
      <c r="J22" t="s">
        <v>1289</v>
      </c>
      <c r="L22" t="s">
        <v>359</v>
      </c>
      <c r="M22" s="82" t="str">
        <f t="shared" si="0"/>
        <v>View on Google Map</v>
      </c>
    </row>
    <row r="23" spans="1:13" ht="12.75">
      <c r="A23">
        <v>1182</v>
      </c>
      <c r="B23" s="14" t="s">
        <v>1304</v>
      </c>
      <c r="C23" t="s">
        <v>1301</v>
      </c>
      <c r="D23">
        <v>68.95015</v>
      </c>
      <c r="E23">
        <v>-150.19701</v>
      </c>
      <c r="G23" t="s">
        <v>1161</v>
      </c>
      <c r="J23" t="s">
        <v>1289</v>
      </c>
      <c r="L23" t="s">
        <v>359</v>
      </c>
      <c r="M23" s="82" t="str">
        <f t="shared" si="0"/>
        <v>View on Google Map</v>
      </c>
    </row>
    <row r="24" spans="1:13" ht="12.75">
      <c r="A24">
        <v>1183</v>
      </c>
      <c r="B24" s="14" t="s">
        <v>1305</v>
      </c>
      <c r="C24" t="s">
        <v>1301</v>
      </c>
      <c r="D24">
        <v>68.94963</v>
      </c>
      <c r="E24">
        <v>-150.19672</v>
      </c>
      <c r="G24" t="s">
        <v>1161</v>
      </c>
      <c r="J24" t="s">
        <v>1289</v>
      </c>
      <c r="L24" t="s">
        <v>359</v>
      </c>
      <c r="M24" s="82" t="str">
        <f t="shared" si="0"/>
        <v>View on Google Map</v>
      </c>
    </row>
    <row r="25" spans="1:13" ht="12.75">
      <c r="A25">
        <v>1184</v>
      </c>
      <c r="B25" s="14" t="s">
        <v>1306</v>
      </c>
      <c r="C25" t="s">
        <v>1301</v>
      </c>
      <c r="D25">
        <v>68.95235</v>
      </c>
      <c r="E25">
        <v>-150.2077</v>
      </c>
      <c r="G25" t="s">
        <v>1161</v>
      </c>
      <c r="J25" t="s">
        <v>1289</v>
      </c>
      <c r="L25" t="s">
        <v>359</v>
      </c>
      <c r="M25" s="82" t="str">
        <f t="shared" si="0"/>
        <v>View on Google Map</v>
      </c>
    </row>
    <row r="26" spans="1:13" ht="12.75">
      <c r="A26">
        <v>1185</v>
      </c>
      <c r="B26" s="14" t="s">
        <v>1307</v>
      </c>
      <c r="C26" t="s">
        <v>1301</v>
      </c>
      <c r="D26">
        <v>68.93334</v>
      </c>
      <c r="E26">
        <v>-150.27289</v>
      </c>
      <c r="G26" t="s">
        <v>1161</v>
      </c>
      <c r="J26" t="s">
        <v>1289</v>
      </c>
      <c r="L26" t="s">
        <v>359</v>
      </c>
      <c r="M26" s="82" t="str">
        <f t="shared" si="0"/>
        <v>View on Google Map</v>
      </c>
    </row>
    <row r="27" spans="1:13" ht="12.75">
      <c r="A27">
        <v>1186</v>
      </c>
      <c r="B27" t="s">
        <v>1308</v>
      </c>
      <c r="C27" t="s">
        <v>1301</v>
      </c>
      <c r="D27">
        <v>68.93519</v>
      </c>
      <c r="E27">
        <v>-150.26884</v>
      </c>
      <c r="G27" t="s">
        <v>1161</v>
      </c>
      <c r="J27" t="s">
        <v>1289</v>
      </c>
      <c r="L27" t="s">
        <v>359</v>
      </c>
      <c r="M27" s="82" t="str">
        <f t="shared" si="0"/>
        <v>View on Google Map</v>
      </c>
    </row>
    <row r="28" spans="1:13" ht="12.75">
      <c r="A28">
        <v>1187</v>
      </c>
      <c r="B28" s="14" t="s">
        <v>1309</v>
      </c>
      <c r="C28" t="s">
        <v>1301</v>
      </c>
      <c r="D28">
        <v>68.99734</v>
      </c>
      <c r="E28">
        <v>-150.30746</v>
      </c>
      <c r="G28" t="s">
        <v>1161</v>
      </c>
      <c r="J28" t="s">
        <v>1289</v>
      </c>
      <c r="L28" t="s">
        <v>359</v>
      </c>
      <c r="M28" s="82" t="str">
        <f t="shared" si="0"/>
        <v>View on Google Map</v>
      </c>
    </row>
    <row r="29" spans="1:13" ht="12.75">
      <c r="A29">
        <v>1188</v>
      </c>
      <c r="B29" s="14" t="s">
        <v>1310</v>
      </c>
      <c r="C29" t="s">
        <v>1301</v>
      </c>
      <c r="D29">
        <v>68.95078</v>
      </c>
      <c r="E29">
        <v>-150.19788</v>
      </c>
      <c r="G29" t="s">
        <v>1161</v>
      </c>
      <c r="J29" t="s">
        <v>1289</v>
      </c>
      <c r="L29" t="s">
        <v>359</v>
      </c>
      <c r="M29" s="82" t="str">
        <f t="shared" si="0"/>
        <v>View on Google Map</v>
      </c>
    </row>
    <row r="30" spans="1:13" ht="12.75">
      <c r="A30">
        <v>1189</v>
      </c>
      <c r="B30" s="14" t="s">
        <v>1311</v>
      </c>
      <c r="C30" t="s">
        <v>1301</v>
      </c>
      <c r="D30">
        <v>68.95444</v>
      </c>
      <c r="E30">
        <v>-150.20645</v>
      </c>
      <c r="G30" t="s">
        <v>1161</v>
      </c>
      <c r="J30" t="s">
        <v>1289</v>
      </c>
      <c r="L30" t="s">
        <v>359</v>
      </c>
      <c r="M30" s="82" t="str">
        <f t="shared" si="0"/>
        <v>View on Google Map</v>
      </c>
    </row>
    <row r="31" spans="1:13" ht="12.75">
      <c r="A31">
        <v>1190</v>
      </c>
      <c r="B31" s="14" t="s">
        <v>1312</v>
      </c>
      <c r="C31" t="s">
        <v>1301</v>
      </c>
      <c r="D31">
        <v>69.11633</v>
      </c>
      <c r="E31">
        <v>-150.79077</v>
      </c>
      <c r="G31" t="s">
        <v>1161</v>
      </c>
      <c r="J31" t="s">
        <v>1289</v>
      </c>
      <c r="L31" t="s">
        <v>359</v>
      </c>
      <c r="M31" s="82" t="str">
        <f t="shared" si="0"/>
        <v>View on Google Map</v>
      </c>
    </row>
    <row r="32" spans="1:13" ht="12.75">
      <c r="A32">
        <v>1191</v>
      </c>
      <c r="B32" s="14" t="s">
        <v>1313</v>
      </c>
      <c r="C32" t="s">
        <v>1301</v>
      </c>
      <c r="D32">
        <v>69.11615</v>
      </c>
      <c r="E32">
        <v>-150.79554</v>
      </c>
      <c r="G32" t="s">
        <v>1161</v>
      </c>
      <c r="J32" t="s">
        <v>1289</v>
      </c>
      <c r="L32" t="s">
        <v>359</v>
      </c>
      <c r="M32" s="82" t="str">
        <f t="shared" si="0"/>
        <v>View on Google Map</v>
      </c>
    </row>
    <row r="33" spans="1:13" ht="12.75">
      <c r="A33">
        <v>3</v>
      </c>
      <c r="B33" t="s">
        <v>302</v>
      </c>
      <c r="C33" t="s">
        <v>303</v>
      </c>
      <c r="D33">
        <v>68.26666666666667</v>
      </c>
      <c r="E33">
        <v>-149.45</v>
      </c>
      <c r="F33">
        <v>914</v>
      </c>
      <c r="G33" t="s">
        <v>297</v>
      </c>
      <c r="J33" t="s">
        <v>1356</v>
      </c>
      <c r="L33" t="s">
        <v>301</v>
      </c>
      <c r="M33" s="82" t="str">
        <f t="shared" si="0"/>
        <v>View on Google Map</v>
      </c>
    </row>
    <row r="34" spans="1:13" ht="12.75">
      <c r="A34">
        <v>2</v>
      </c>
      <c r="B34" t="s">
        <v>299</v>
      </c>
      <c r="C34" t="s">
        <v>300</v>
      </c>
      <c r="D34">
        <v>68.26666666666667</v>
      </c>
      <c r="E34">
        <v>-149.46666666666667</v>
      </c>
      <c r="F34">
        <v>914</v>
      </c>
      <c r="G34" t="s">
        <v>297</v>
      </c>
      <c r="J34" t="s">
        <v>1356</v>
      </c>
      <c r="L34" t="s">
        <v>301</v>
      </c>
      <c r="M34" s="82" t="str">
        <f t="shared" si="0"/>
        <v>View on Google Map</v>
      </c>
    </row>
    <row r="35" spans="1:13" ht="12.75">
      <c r="A35">
        <v>25</v>
      </c>
      <c r="B35" t="s">
        <v>345</v>
      </c>
      <c r="C35" t="str">
        <f aca="true" t="shared" si="1" ref="C35:C41">"Arctic LTER Site number "&amp;A35</f>
        <v>Arctic LTER Site number 25</v>
      </c>
      <c r="F35">
        <v>1097</v>
      </c>
      <c r="G35" t="s">
        <v>297</v>
      </c>
      <c r="H35" t="s">
        <v>346</v>
      </c>
      <c r="J35" t="s">
        <v>1356</v>
      </c>
      <c r="M35" s="82" t="str">
        <f t="shared" si="0"/>
        <v>View on Google Map</v>
      </c>
    </row>
    <row r="36" spans="1:13" ht="12.75">
      <c r="A36">
        <v>26</v>
      </c>
      <c r="B36" t="s">
        <v>347</v>
      </c>
      <c r="C36" t="str">
        <f t="shared" si="1"/>
        <v>Arctic LTER Site number 26</v>
      </c>
      <c r="F36">
        <v>1280</v>
      </c>
      <c r="G36" t="s">
        <v>297</v>
      </c>
      <c r="H36" t="s">
        <v>348</v>
      </c>
      <c r="J36" t="s">
        <v>1356</v>
      </c>
      <c r="M36" s="82" t="str">
        <f t="shared" si="0"/>
        <v>View on Google Map</v>
      </c>
    </row>
    <row r="37" spans="1:13" ht="12.75">
      <c r="A37">
        <v>27</v>
      </c>
      <c r="B37" t="s">
        <v>349</v>
      </c>
      <c r="C37" t="str">
        <f t="shared" si="1"/>
        <v>Arctic LTER Site number 27</v>
      </c>
      <c r="F37">
        <v>1555</v>
      </c>
      <c r="G37" t="s">
        <v>297</v>
      </c>
      <c r="H37" t="s">
        <v>350</v>
      </c>
      <c r="J37" t="s">
        <v>1356</v>
      </c>
      <c r="M37" s="82" t="str">
        <f t="shared" si="0"/>
        <v>View on Google Map</v>
      </c>
    </row>
    <row r="38" spans="1:13" ht="12.75" customHeight="1">
      <c r="A38">
        <v>138</v>
      </c>
      <c r="B38" t="s">
        <v>471</v>
      </c>
      <c r="C38" t="str">
        <f t="shared" si="1"/>
        <v>Arctic LTER Site number 138</v>
      </c>
      <c r="D38">
        <v>70.28333333333333</v>
      </c>
      <c r="E38">
        <v>-148.3</v>
      </c>
      <c r="F38">
        <v>6</v>
      </c>
      <c r="G38" t="s">
        <v>385</v>
      </c>
      <c r="H38" t="s">
        <v>472</v>
      </c>
      <c r="J38" t="s">
        <v>1356</v>
      </c>
      <c r="L38" t="s">
        <v>301</v>
      </c>
      <c r="M38" s="82" t="str">
        <f t="shared" si="0"/>
        <v>View on Google Map</v>
      </c>
    </row>
    <row r="39" spans="1:13" ht="12.75" customHeight="1">
      <c r="A39">
        <v>31</v>
      </c>
      <c r="B39" t="s">
        <v>357</v>
      </c>
      <c r="C39" t="str">
        <f t="shared" si="1"/>
        <v>Arctic LTER Site number 31</v>
      </c>
      <c r="D39">
        <v>68.957566667</v>
      </c>
      <c r="E39">
        <v>-150.236266667</v>
      </c>
      <c r="F39">
        <v>386.18</v>
      </c>
      <c r="G39" t="s">
        <v>297</v>
      </c>
      <c r="J39" t="s">
        <v>358</v>
      </c>
      <c r="L39" t="s">
        <v>359</v>
      </c>
      <c r="M39" s="82" t="str">
        <f t="shared" si="0"/>
        <v>View on Google Map</v>
      </c>
    </row>
    <row r="40" spans="1:13" ht="12.75" customHeight="1">
      <c r="A40">
        <v>131</v>
      </c>
      <c r="B40" t="s">
        <v>457</v>
      </c>
      <c r="C40" t="str">
        <f t="shared" si="1"/>
        <v>Arctic LTER Site number 131</v>
      </c>
      <c r="D40">
        <v>70.33333333333333</v>
      </c>
      <c r="E40">
        <v>-148.93333333333334</v>
      </c>
      <c r="F40">
        <v>3</v>
      </c>
      <c r="G40" t="s">
        <v>385</v>
      </c>
      <c r="H40" t="s">
        <v>458</v>
      </c>
      <c r="J40" t="s">
        <v>1356</v>
      </c>
      <c r="L40" t="s">
        <v>301</v>
      </c>
      <c r="M40" s="82" t="str">
        <f t="shared" si="0"/>
        <v>View on Google Map</v>
      </c>
    </row>
    <row r="41" spans="1:14" s="85" customFormat="1" ht="12.75" customHeight="1">
      <c r="A41">
        <v>132</v>
      </c>
      <c r="B41" t="s">
        <v>459</v>
      </c>
      <c r="C41" t="str">
        <f t="shared" si="1"/>
        <v>Arctic LTER Site number 132</v>
      </c>
      <c r="D41">
        <v>70.33333333333333</v>
      </c>
      <c r="E41">
        <v>-148.93333333333334</v>
      </c>
      <c r="F41">
        <v>3</v>
      </c>
      <c r="G41" t="s">
        <v>385</v>
      </c>
      <c r="H41" t="s">
        <v>460</v>
      </c>
      <c r="I41" t="s">
        <v>296</v>
      </c>
      <c r="J41" t="s">
        <v>1356</v>
      </c>
      <c r="K41" t="s">
        <v>296</v>
      </c>
      <c r="L41" t="s">
        <v>301</v>
      </c>
      <c r="M41" s="82" t="str">
        <f t="shared" si="0"/>
        <v>View on Google Map</v>
      </c>
      <c r="N41"/>
    </row>
    <row r="42" spans="1:13" ht="12.75" customHeight="1">
      <c r="A42">
        <v>141</v>
      </c>
      <c r="B42" t="s">
        <v>479</v>
      </c>
      <c r="C42" t="s">
        <v>480</v>
      </c>
      <c r="D42">
        <v>68.63333333333334</v>
      </c>
      <c r="E42">
        <v>-149.6</v>
      </c>
      <c r="F42">
        <v>720</v>
      </c>
      <c r="G42" t="s">
        <v>385</v>
      </c>
      <c r="H42" t="s">
        <v>481</v>
      </c>
      <c r="I42" t="s">
        <v>482</v>
      </c>
      <c r="J42" t="s">
        <v>1356</v>
      </c>
      <c r="L42" t="s">
        <v>301</v>
      </c>
      <c r="M42" s="82" t="str">
        <f t="shared" si="0"/>
        <v>View on Google Map</v>
      </c>
    </row>
    <row r="43" spans="1:13" ht="12.75" customHeight="1">
      <c r="A43">
        <v>160</v>
      </c>
      <c r="B43" t="s">
        <v>512</v>
      </c>
      <c r="C43" t="str">
        <f aca="true" t="shared" si="2" ref="C43:C106">"Arctic LTER Site number "&amp;A43</f>
        <v>Arctic LTER Site number 160</v>
      </c>
      <c r="D43">
        <v>68.6</v>
      </c>
      <c r="E43">
        <v>-149.18333333333334</v>
      </c>
      <c r="F43">
        <v>864</v>
      </c>
      <c r="G43" t="s">
        <v>385</v>
      </c>
      <c r="H43" t="s">
        <v>513</v>
      </c>
      <c r="I43" t="s">
        <v>514</v>
      </c>
      <c r="J43" t="s">
        <v>1356</v>
      </c>
      <c r="K43">
        <v>246</v>
      </c>
      <c r="L43" t="s">
        <v>301</v>
      </c>
      <c r="M43" s="82" t="str">
        <f t="shared" si="0"/>
        <v>View on Google Map</v>
      </c>
    </row>
    <row r="44" spans="1:13" ht="12.75" customHeight="1">
      <c r="A44">
        <v>481</v>
      </c>
      <c r="B44" t="s">
        <v>1060</v>
      </c>
      <c r="C44" t="str">
        <f t="shared" si="2"/>
        <v>Arctic LTER Site number 481</v>
      </c>
      <c r="D44">
        <v>68.976716667</v>
      </c>
      <c r="E44">
        <v>-150.203833333</v>
      </c>
      <c r="F44">
        <v>362</v>
      </c>
      <c r="G44" t="s">
        <v>385</v>
      </c>
      <c r="J44" t="s">
        <v>358</v>
      </c>
      <c r="L44" t="s">
        <v>359</v>
      </c>
      <c r="M44" s="82" t="str">
        <f t="shared" si="0"/>
        <v>View on Google Map</v>
      </c>
    </row>
    <row r="45" spans="1:14" ht="12.75">
      <c r="A45">
        <v>21</v>
      </c>
      <c r="B45" t="s">
        <v>340</v>
      </c>
      <c r="C45" t="str">
        <f t="shared" si="2"/>
        <v>Arctic LTER Site number 21</v>
      </c>
      <c r="G45" t="s">
        <v>297</v>
      </c>
      <c r="J45" t="s">
        <v>1356</v>
      </c>
      <c r="M45" s="82" t="str">
        <f t="shared" si="0"/>
        <v>View on Google Map</v>
      </c>
      <c r="N45" s="85"/>
    </row>
    <row r="46" spans="1:13" ht="12.75">
      <c r="A46">
        <v>470</v>
      </c>
      <c r="B46" t="s">
        <v>1048</v>
      </c>
      <c r="C46" t="str">
        <f t="shared" si="2"/>
        <v>Arctic LTER Site number 470</v>
      </c>
      <c r="D46">
        <v>68.82946</v>
      </c>
      <c r="E46">
        <v>-149.77891</v>
      </c>
      <c r="F46">
        <v>634</v>
      </c>
      <c r="G46" t="s">
        <v>385</v>
      </c>
      <c r="J46" t="s">
        <v>1027</v>
      </c>
      <c r="M46" s="82" t="str">
        <f t="shared" si="0"/>
        <v>View on Google Map</v>
      </c>
    </row>
    <row r="47" spans="1:13" ht="12.75">
      <c r="A47">
        <v>471</v>
      </c>
      <c r="B47" t="s">
        <v>1049</v>
      </c>
      <c r="C47" t="str">
        <f t="shared" si="2"/>
        <v>Arctic LTER Site number 471</v>
      </c>
      <c r="D47">
        <v>68.83294</v>
      </c>
      <c r="E47">
        <v>-149.76775</v>
      </c>
      <c r="F47">
        <v>624</v>
      </c>
      <c r="G47" t="s">
        <v>385</v>
      </c>
      <c r="J47" t="s">
        <v>1027</v>
      </c>
      <c r="M47" s="82" t="str">
        <f t="shared" si="0"/>
        <v>View on Google Map</v>
      </c>
    </row>
    <row r="48" spans="1:13" ht="12.75">
      <c r="A48">
        <v>472</v>
      </c>
      <c r="B48" t="s">
        <v>1050</v>
      </c>
      <c r="C48" t="str">
        <f t="shared" si="2"/>
        <v>Arctic LTER Site number 472</v>
      </c>
      <c r="D48">
        <v>68.82806</v>
      </c>
      <c r="E48">
        <v>-149.76449</v>
      </c>
      <c r="F48">
        <v>624</v>
      </c>
      <c r="G48" t="s">
        <v>385</v>
      </c>
      <c r="J48" t="s">
        <v>1027</v>
      </c>
      <c r="M48" s="82" t="str">
        <f t="shared" si="0"/>
        <v>View on Google Map</v>
      </c>
    </row>
    <row r="49" spans="1:13" ht="12.75">
      <c r="A49">
        <v>473</v>
      </c>
      <c r="B49" t="s">
        <v>1051</v>
      </c>
      <c r="C49" t="str">
        <f t="shared" si="2"/>
        <v>Arctic LTER Site number 473</v>
      </c>
      <c r="D49">
        <v>68.8264</v>
      </c>
      <c r="E49">
        <v>-149.7585</v>
      </c>
      <c r="F49">
        <v>592</v>
      </c>
      <c r="G49" t="s">
        <v>385</v>
      </c>
      <c r="J49" t="s">
        <v>1027</v>
      </c>
      <c r="M49" s="82" t="str">
        <f t="shared" si="0"/>
        <v>View on Google Map</v>
      </c>
    </row>
    <row r="50" spans="1:13" ht="12.75">
      <c r="A50">
        <v>474</v>
      </c>
      <c r="B50" t="s">
        <v>1052</v>
      </c>
      <c r="C50" t="str">
        <f t="shared" si="2"/>
        <v>Arctic LTER Site number 474</v>
      </c>
      <c r="D50">
        <v>68.82735</v>
      </c>
      <c r="E50">
        <v>-149.74993</v>
      </c>
      <c r="F50">
        <v>592</v>
      </c>
      <c r="G50" t="s">
        <v>385</v>
      </c>
      <c r="J50" t="s">
        <v>1027</v>
      </c>
      <c r="M50" s="82" t="str">
        <f t="shared" si="0"/>
        <v>View on Google Map</v>
      </c>
    </row>
    <row r="51" spans="1:13" ht="12.75">
      <c r="A51">
        <v>475</v>
      </c>
      <c r="B51" t="s">
        <v>1053</v>
      </c>
      <c r="C51" t="str">
        <f t="shared" si="2"/>
        <v>Arctic LTER Site number 475</v>
      </c>
      <c r="D51">
        <v>68.83118</v>
      </c>
      <c r="E51">
        <v>-149.74606</v>
      </c>
      <c r="F51">
        <v>593</v>
      </c>
      <c r="G51" t="s">
        <v>385</v>
      </c>
      <c r="H51" t="s">
        <v>1054</v>
      </c>
      <c r="J51" t="s">
        <v>1027</v>
      </c>
      <c r="M51" s="82" t="str">
        <f t="shared" si="0"/>
        <v>View on Google Map</v>
      </c>
    </row>
    <row r="52" spans="1:13" ht="12.75">
      <c r="A52">
        <v>476</v>
      </c>
      <c r="B52" t="s">
        <v>1055</v>
      </c>
      <c r="C52" t="str">
        <f t="shared" si="2"/>
        <v>Arctic LTER Site number 476</v>
      </c>
      <c r="D52">
        <v>68.82534</v>
      </c>
      <c r="E52">
        <v>-149.76837</v>
      </c>
      <c r="F52">
        <v>621</v>
      </c>
      <c r="G52" t="s">
        <v>385</v>
      </c>
      <c r="J52" t="s">
        <v>1027</v>
      </c>
      <c r="M52" s="82" t="str">
        <f t="shared" si="0"/>
        <v>View on Google Map</v>
      </c>
    </row>
    <row r="53" spans="1:13" ht="12.75">
      <c r="A53">
        <v>477</v>
      </c>
      <c r="B53" t="s">
        <v>1056</v>
      </c>
      <c r="C53" t="str">
        <f t="shared" si="2"/>
        <v>Arctic LTER Site number 477</v>
      </c>
      <c r="D53">
        <v>68.82174</v>
      </c>
      <c r="E53">
        <v>-149.76378</v>
      </c>
      <c r="F53">
        <v>605</v>
      </c>
      <c r="G53" t="s">
        <v>385</v>
      </c>
      <c r="J53" t="s">
        <v>1027</v>
      </c>
      <c r="M53" s="82" t="str">
        <f t="shared" si="0"/>
        <v>View on Google Map</v>
      </c>
    </row>
    <row r="54" spans="1:13" ht="12.75">
      <c r="A54">
        <v>1174</v>
      </c>
      <c r="B54" t="s">
        <v>1294</v>
      </c>
      <c r="C54" t="str">
        <f t="shared" si="2"/>
        <v>Arctic LTER Site number 1174</v>
      </c>
      <c r="D54">
        <v>68.93393833</v>
      </c>
      <c r="E54">
        <v>-150.2711183</v>
      </c>
      <c r="G54" t="s">
        <v>1161</v>
      </c>
      <c r="J54" t="s">
        <v>1289</v>
      </c>
      <c r="L54" t="s">
        <v>359</v>
      </c>
      <c r="M54" s="82" t="str">
        <f t="shared" si="0"/>
        <v>View on Google Map</v>
      </c>
    </row>
    <row r="55" spans="1:13" ht="12.75">
      <c r="A55">
        <v>242</v>
      </c>
      <c r="B55" t="s">
        <v>698</v>
      </c>
      <c r="C55" t="str">
        <f t="shared" si="2"/>
        <v>Arctic LTER Site number 242</v>
      </c>
      <c r="F55">
        <v>390.2439024390244</v>
      </c>
      <c r="G55" t="s">
        <v>385</v>
      </c>
      <c r="J55" t="s">
        <v>1356</v>
      </c>
      <c r="L55" t="s">
        <v>699</v>
      </c>
      <c r="M55" s="82" t="str">
        <f t="shared" si="0"/>
        <v>View on Google Map</v>
      </c>
    </row>
    <row r="56" spans="1:13" ht="12.75">
      <c r="A56">
        <v>192</v>
      </c>
      <c r="B56" t="s">
        <v>596</v>
      </c>
      <c r="C56" t="str">
        <f t="shared" si="2"/>
        <v>Arctic LTER Site number 192</v>
      </c>
      <c r="D56">
        <v>69.23333333333333</v>
      </c>
      <c r="E56">
        <v>-148.95</v>
      </c>
      <c r="F56">
        <v>325</v>
      </c>
      <c r="G56" t="s">
        <v>385</v>
      </c>
      <c r="H56" t="s">
        <v>597</v>
      </c>
      <c r="J56" t="s">
        <v>1356</v>
      </c>
      <c r="L56" t="s">
        <v>598</v>
      </c>
      <c r="M56" s="82" t="str">
        <f t="shared" si="0"/>
        <v>View on Google Map</v>
      </c>
    </row>
    <row r="57" spans="1:13" ht="12.75">
      <c r="A57">
        <v>277</v>
      </c>
      <c r="B57" t="s">
        <v>596</v>
      </c>
      <c r="C57" t="str">
        <f t="shared" si="2"/>
        <v>Arctic LTER Site number 277</v>
      </c>
      <c r="D57">
        <v>70.3746</v>
      </c>
      <c r="E57">
        <v>-149.06383333333332</v>
      </c>
      <c r="F57">
        <v>6</v>
      </c>
      <c r="G57" t="s">
        <v>385</v>
      </c>
      <c r="H57" t="s">
        <v>765</v>
      </c>
      <c r="J57" t="s">
        <v>1356</v>
      </c>
      <c r="L57" t="s">
        <v>766</v>
      </c>
      <c r="M57" s="82" t="str">
        <f t="shared" si="0"/>
        <v>View on Google Map</v>
      </c>
    </row>
    <row r="58" spans="1:13" ht="12.75">
      <c r="A58">
        <v>193</v>
      </c>
      <c r="B58" t="s">
        <v>599</v>
      </c>
      <c r="C58" t="str">
        <f t="shared" si="2"/>
        <v>Arctic LTER Site number 193</v>
      </c>
      <c r="D58">
        <v>69.28333333333333</v>
      </c>
      <c r="E58">
        <v>-148.9</v>
      </c>
      <c r="F58">
        <v>346</v>
      </c>
      <c r="G58" t="s">
        <v>385</v>
      </c>
      <c r="H58" t="s">
        <v>600</v>
      </c>
      <c r="J58" t="s">
        <v>1356</v>
      </c>
      <c r="L58" t="s">
        <v>598</v>
      </c>
      <c r="M58" s="82" t="str">
        <f t="shared" si="0"/>
        <v>View on Google Map</v>
      </c>
    </row>
    <row r="59" spans="1:13" ht="12.75">
      <c r="A59">
        <v>278</v>
      </c>
      <c r="B59" t="s">
        <v>599</v>
      </c>
      <c r="C59" t="str">
        <f t="shared" si="2"/>
        <v>Arctic LTER Site number 278</v>
      </c>
      <c r="D59">
        <v>70.3746</v>
      </c>
      <c r="E59">
        <v>-149.06383333333332</v>
      </c>
      <c r="F59">
        <v>6</v>
      </c>
      <c r="G59" t="s">
        <v>385</v>
      </c>
      <c r="H59" t="s">
        <v>767</v>
      </c>
      <c r="J59" t="s">
        <v>1356</v>
      </c>
      <c r="L59" t="s">
        <v>766</v>
      </c>
      <c r="M59" s="82" t="str">
        <f t="shared" si="0"/>
        <v>View on Google Map</v>
      </c>
    </row>
    <row r="60" spans="1:13" ht="12.75">
      <c r="A60">
        <v>194</v>
      </c>
      <c r="B60" t="s">
        <v>601</v>
      </c>
      <c r="C60" t="str">
        <f t="shared" si="2"/>
        <v>Arctic LTER Site number 194</v>
      </c>
      <c r="D60">
        <v>69.71666666666667</v>
      </c>
      <c r="E60">
        <v>-149.45</v>
      </c>
      <c r="F60">
        <v>91</v>
      </c>
      <c r="G60" t="s">
        <v>385</v>
      </c>
      <c r="H60" t="s">
        <v>602</v>
      </c>
      <c r="J60" t="s">
        <v>1356</v>
      </c>
      <c r="L60" t="s">
        <v>598</v>
      </c>
      <c r="M60" s="82" t="str">
        <f t="shared" si="0"/>
        <v>View on Google Map</v>
      </c>
    </row>
    <row r="61" spans="1:13" ht="12.75">
      <c r="A61">
        <v>279</v>
      </c>
      <c r="B61" t="s">
        <v>601</v>
      </c>
      <c r="C61" t="str">
        <f t="shared" si="2"/>
        <v>Arctic LTER Site number 279</v>
      </c>
      <c r="D61">
        <v>70.36775</v>
      </c>
      <c r="E61">
        <v>-148.8357</v>
      </c>
      <c r="F61">
        <v>6</v>
      </c>
      <c r="G61" t="s">
        <v>385</v>
      </c>
      <c r="H61" t="s">
        <v>768</v>
      </c>
      <c r="J61" t="s">
        <v>1356</v>
      </c>
      <c r="L61" t="s">
        <v>766</v>
      </c>
      <c r="M61" s="82" t="str">
        <f t="shared" si="0"/>
        <v>View on Google Map</v>
      </c>
    </row>
    <row r="62" spans="1:13" ht="12.75">
      <c r="A62">
        <v>195</v>
      </c>
      <c r="B62" t="s">
        <v>603</v>
      </c>
      <c r="C62" t="str">
        <f t="shared" si="2"/>
        <v>Arctic LTER Site number 195</v>
      </c>
      <c r="D62">
        <v>69.71666666666667</v>
      </c>
      <c r="E62">
        <v>-149.45</v>
      </c>
      <c r="F62">
        <v>91</v>
      </c>
      <c r="G62" t="s">
        <v>385</v>
      </c>
      <c r="H62" t="s">
        <v>604</v>
      </c>
      <c r="J62" t="s">
        <v>1356</v>
      </c>
      <c r="L62" t="s">
        <v>598</v>
      </c>
      <c r="M62" s="82" t="str">
        <f t="shared" si="0"/>
        <v>View on Google Map</v>
      </c>
    </row>
    <row r="63" spans="1:13" ht="12.75">
      <c r="A63">
        <v>280</v>
      </c>
      <c r="B63" t="s">
        <v>603</v>
      </c>
      <c r="C63" t="str">
        <f t="shared" si="2"/>
        <v>Arctic LTER Site number 280</v>
      </c>
      <c r="D63">
        <v>70.36775</v>
      </c>
      <c r="E63">
        <v>-148.8357</v>
      </c>
      <c r="F63">
        <v>6</v>
      </c>
      <c r="G63" t="s">
        <v>385</v>
      </c>
      <c r="H63" t="s">
        <v>769</v>
      </c>
      <c r="J63" t="s">
        <v>1356</v>
      </c>
      <c r="L63" t="s">
        <v>766</v>
      </c>
      <c r="M63" s="82" t="str">
        <f t="shared" si="0"/>
        <v>View on Google Map</v>
      </c>
    </row>
    <row r="64" spans="1:13" ht="12.75">
      <c r="A64">
        <v>196</v>
      </c>
      <c r="B64" t="s">
        <v>605</v>
      </c>
      <c r="C64" t="str">
        <f t="shared" si="2"/>
        <v>Arctic LTER Site number 196</v>
      </c>
      <c r="D64">
        <v>69.83333333333333</v>
      </c>
      <c r="E64">
        <v>-149.75</v>
      </c>
      <c r="F64">
        <v>80</v>
      </c>
      <c r="G64" t="s">
        <v>385</v>
      </c>
      <c r="H64" t="s">
        <v>606</v>
      </c>
      <c r="J64" t="s">
        <v>1356</v>
      </c>
      <c r="L64" t="s">
        <v>598</v>
      </c>
      <c r="M64" s="82" t="str">
        <f t="shared" si="0"/>
        <v>View on Google Map</v>
      </c>
    </row>
    <row r="65" spans="1:13" ht="12.75">
      <c r="A65">
        <v>281</v>
      </c>
      <c r="B65" t="s">
        <v>605</v>
      </c>
      <c r="C65" t="str">
        <f t="shared" si="2"/>
        <v>Arctic LTER Site number 281</v>
      </c>
      <c r="D65">
        <v>70.26821666666666</v>
      </c>
      <c r="E65">
        <v>-149.2086</v>
      </c>
      <c r="F65">
        <v>15</v>
      </c>
      <c r="G65" t="s">
        <v>385</v>
      </c>
      <c r="H65" t="s">
        <v>770</v>
      </c>
      <c r="J65" t="s">
        <v>1356</v>
      </c>
      <c r="L65" t="s">
        <v>766</v>
      </c>
      <c r="M65" s="82" t="str">
        <f t="shared" si="0"/>
        <v>View on Google Map</v>
      </c>
    </row>
    <row r="66" spans="1:13" ht="12.75">
      <c r="A66">
        <v>197</v>
      </c>
      <c r="B66" t="s">
        <v>607</v>
      </c>
      <c r="C66" t="str">
        <f t="shared" si="2"/>
        <v>Arctic LTER Site number 197</v>
      </c>
      <c r="D66">
        <v>70.28333333333333</v>
      </c>
      <c r="E66">
        <v>-150.2</v>
      </c>
      <c r="F66">
        <v>12</v>
      </c>
      <c r="G66" t="s">
        <v>385</v>
      </c>
      <c r="H66" t="s">
        <v>608</v>
      </c>
      <c r="J66" t="s">
        <v>1356</v>
      </c>
      <c r="L66" t="s">
        <v>598</v>
      </c>
      <c r="M66" s="82" t="str">
        <f t="shared" si="0"/>
        <v>View on Google Map</v>
      </c>
    </row>
    <row r="67" spans="1:13" ht="12.75">
      <c r="A67">
        <v>282</v>
      </c>
      <c r="B67" t="s">
        <v>607</v>
      </c>
      <c r="C67" t="str">
        <f t="shared" si="2"/>
        <v>Arctic LTER Site number 282</v>
      </c>
      <c r="D67">
        <v>70.26821666666666</v>
      </c>
      <c r="E67">
        <v>-149.2086</v>
      </c>
      <c r="F67">
        <v>15</v>
      </c>
      <c r="G67" t="s">
        <v>385</v>
      </c>
      <c r="H67" t="s">
        <v>771</v>
      </c>
      <c r="J67" t="s">
        <v>1356</v>
      </c>
      <c r="L67" t="s">
        <v>766</v>
      </c>
      <c r="M67" s="82" t="str">
        <f aca="true" t="shared" si="3" ref="M67:M130">HYPERLINK("http://maps.google.com/maps?q="&amp;D67&amp;","&amp;E67,"View on Google Map")</f>
        <v>View on Google Map</v>
      </c>
    </row>
    <row r="68" spans="1:13" ht="12.75">
      <c r="A68">
        <v>198</v>
      </c>
      <c r="B68" t="s">
        <v>609</v>
      </c>
      <c r="C68" t="str">
        <f t="shared" si="2"/>
        <v>Arctic LTER Site number 198</v>
      </c>
      <c r="D68">
        <v>70.28333333333333</v>
      </c>
      <c r="E68">
        <v>-150.2</v>
      </c>
      <c r="F68">
        <v>12</v>
      </c>
      <c r="G68" t="s">
        <v>385</v>
      </c>
      <c r="H68" t="s">
        <v>610</v>
      </c>
      <c r="J68" t="s">
        <v>1356</v>
      </c>
      <c r="L68" t="s">
        <v>598</v>
      </c>
      <c r="M68" s="82" t="str">
        <f t="shared" si="3"/>
        <v>View on Google Map</v>
      </c>
    </row>
    <row r="69" spans="1:13" ht="12.75">
      <c r="A69">
        <v>283</v>
      </c>
      <c r="B69" t="s">
        <v>609</v>
      </c>
      <c r="C69" t="str">
        <f t="shared" si="2"/>
        <v>Arctic LTER Site number 283</v>
      </c>
      <c r="D69">
        <v>70.18426666666667</v>
      </c>
      <c r="E69">
        <v>-149.15443333333334</v>
      </c>
      <c r="F69">
        <v>15</v>
      </c>
      <c r="G69" t="s">
        <v>385</v>
      </c>
      <c r="H69" t="s">
        <v>772</v>
      </c>
      <c r="J69" t="s">
        <v>1356</v>
      </c>
      <c r="L69" t="s">
        <v>766</v>
      </c>
      <c r="M69" s="82" t="str">
        <f t="shared" si="3"/>
        <v>View on Google Map</v>
      </c>
    </row>
    <row r="70" spans="1:13" ht="12.75">
      <c r="A70">
        <v>199</v>
      </c>
      <c r="B70" t="s">
        <v>611</v>
      </c>
      <c r="C70" t="str">
        <f t="shared" si="2"/>
        <v>Arctic LTER Site number 199</v>
      </c>
      <c r="D70">
        <v>70.41666666666667</v>
      </c>
      <c r="E70">
        <v>-150.2</v>
      </c>
      <c r="F70">
        <v>4</v>
      </c>
      <c r="G70" t="s">
        <v>385</v>
      </c>
      <c r="H70" t="s">
        <v>612</v>
      </c>
      <c r="J70" t="s">
        <v>1356</v>
      </c>
      <c r="L70" t="s">
        <v>598</v>
      </c>
      <c r="M70" s="82" t="str">
        <f t="shared" si="3"/>
        <v>View on Google Map</v>
      </c>
    </row>
    <row r="71" spans="1:13" ht="12.75">
      <c r="A71">
        <v>284</v>
      </c>
      <c r="B71" t="s">
        <v>611</v>
      </c>
      <c r="C71" t="str">
        <f t="shared" si="2"/>
        <v>Arctic LTER Site number 284</v>
      </c>
      <c r="D71">
        <v>70.18426666666667</v>
      </c>
      <c r="E71">
        <v>-149.15443333333334</v>
      </c>
      <c r="F71">
        <v>15</v>
      </c>
      <c r="G71" t="s">
        <v>385</v>
      </c>
      <c r="H71" t="s">
        <v>773</v>
      </c>
      <c r="J71" t="s">
        <v>1356</v>
      </c>
      <c r="L71" t="s">
        <v>766</v>
      </c>
      <c r="M71" s="82" t="str">
        <f t="shared" si="3"/>
        <v>View on Google Map</v>
      </c>
    </row>
    <row r="72" spans="1:13" ht="12.75">
      <c r="A72">
        <v>200</v>
      </c>
      <c r="B72" t="s">
        <v>613</v>
      </c>
      <c r="C72" t="str">
        <f t="shared" si="2"/>
        <v>Arctic LTER Site number 200</v>
      </c>
      <c r="D72">
        <v>70.28333333333333</v>
      </c>
      <c r="E72">
        <v>-149.81666666666666</v>
      </c>
      <c r="F72">
        <v>28.963414634146343</v>
      </c>
      <c r="G72" t="s">
        <v>385</v>
      </c>
      <c r="H72" t="s">
        <v>614</v>
      </c>
      <c r="J72" t="s">
        <v>1356</v>
      </c>
      <c r="L72" t="s">
        <v>598</v>
      </c>
      <c r="M72" s="82" t="str">
        <f t="shared" si="3"/>
        <v>View on Google Map</v>
      </c>
    </row>
    <row r="73" spans="1:13" ht="12.75">
      <c r="A73">
        <v>285</v>
      </c>
      <c r="B73" t="s">
        <v>613</v>
      </c>
      <c r="C73" t="str">
        <f t="shared" si="2"/>
        <v>Arctic LTER Site number 285</v>
      </c>
      <c r="D73">
        <v>70.1261</v>
      </c>
      <c r="E73">
        <v>-149.33773333333335</v>
      </c>
      <c r="F73">
        <v>30</v>
      </c>
      <c r="G73" t="s">
        <v>385</v>
      </c>
      <c r="H73" t="s">
        <v>774</v>
      </c>
      <c r="J73" t="s">
        <v>1356</v>
      </c>
      <c r="L73" t="s">
        <v>766</v>
      </c>
      <c r="M73" s="82" t="str">
        <f t="shared" si="3"/>
        <v>View on Google Map</v>
      </c>
    </row>
    <row r="74" spans="1:13" ht="12.75">
      <c r="A74">
        <v>201</v>
      </c>
      <c r="B74" t="s">
        <v>615</v>
      </c>
      <c r="C74" t="str">
        <f t="shared" si="2"/>
        <v>Arctic LTER Site number 201</v>
      </c>
      <c r="D74">
        <v>70.28333333333333</v>
      </c>
      <c r="E74">
        <v>-149.81666666666666</v>
      </c>
      <c r="F74">
        <v>28.963414634146343</v>
      </c>
      <c r="G74" t="s">
        <v>385</v>
      </c>
      <c r="H74" t="s">
        <v>616</v>
      </c>
      <c r="J74" t="s">
        <v>1356</v>
      </c>
      <c r="L74" t="s">
        <v>598</v>
      </c>
      <c r="M74" s="82" t="str">
        <f t="shared" si="3"/>
        <v>View on Google Map</v>
      </c>
    </row>
    <row r="75" spans="1:13" ht="12.75">
      <c r="A75">
        <v>286</v>
      </c>
      <c r="B75" t="s">
        <v>615</v>
      </c>
      <c r="C75" t="str">
        <f t="shared" si="2"/>
        <v>Arctic LTER Site number 286</v>
      </c>
      <c r="D75">
        <v>70.1261</v>
      </c>
      <c r="E75">
        <v>-149.33773333333335</v>
      </c>
      <c r="F75">
        <v>30</v>
      </c>
      <c r="G75" t="s">
        <v>385</v>
      </c>
      <c r="H75" t="s">
        <v>775</v>
      </c>
      <c r="J75" t="s">
        <v>1356</v>
      </c>
      <c r="L75" t="s">
        <v>766</v>
      </c>
      <c r="M75" s="82" t="str">
        <f t="shared" si="3"/>
        <v>View on Google Map</v>
      </c>
    </row>
    <row r="76" spans="1:13" ht="12.75">
      <c r="A76">
        <v>202</v>
      </c>
      <c r="B76" t="s">
        <v>617</v>
      </c>
      <c r="C76" t="str">
        <f t="shared" si="2"/>
        <v>Arctic LTER Site number 202</v>
      </c>
      <c r="D76">
        <v>70.45</v>
      </c>
      <c r="E76">
        <v>-149.16666666666666</v>
      </c>
      <c r="F76">
        <v>4.878048780487805</v>
      </c>
      <c r="G76" t="s">
        <v>385</v>
      </c>
      <c r="H76" t="s">
        <v>618</v>
      </c>
      <c r="J76" t="s">
        <v>1356</v>
      </c>
      <c r="L76" t="s">
        <v>598</v>
      </c>
      <c r="M76" s="82" t="str">
        <f t="shared" si="3"/>
        <v>View on Google Map</v>
      </c>
    </row>
    <row r="77" spans="1:13" ht="12.75">
      <c r="A77">
        <v>287</v>
      </c>
      <c r="B77" t="s">
        <v>617</v>
      </c>
      <c r="C77" t="str">
        <f t="shared" si="2"/>
        <v>Arctic LTER Site number 287</v>
      </c>
      <c r="D77">
        <v>69.9221</v>
      </c>
      <c r="E77">
        <v>-149.34523333333334</v>
      </c>
      <c r="F77">
        <v>61</v>
      </c>
      <c r="G77" t="s">
        <v>385</v>
      </c>
      <c r="H77" t="s">
        <v>776</v>
      </c>
      <c r="J77" t="s">
        <v>1356</v>
      </c>
      <c r="L77" t="s">
        <v>766</v>
      </c>
      <c r="M77" s="82" t="str">
        <f t="shared" si="3"/>
        <v>View on Google Map</v>
      </c>
    </row>
    <row r="78" spans="1:13" ht="12.75">
      <c r="A78">
        <v>203</v>
      </c>
      <c r="B78" t="s">
        <v>619</v>
      </c>
      <c r="C78" t="str">
        <f t="shared" si="2"/>
        <v>Arctic LTER Site number 203</v>
      </c>
      <c r="D78">
        <v>70.23333333333333</v>
      </c>
      <c r="E78">
        <v>-148.88333333333333</v>
      </c>
      <c r="F78">
        <v>17.682926829268293</v>
      </c>
      <c r="G78" t="s">
        <v>385</v>
      </c>
      <c r="H78" t="s">
        <v>620</v>
      </c>
      <c r="J78" t="s">
        <v>1356</v>
      </c>
      <c r="L78" t="s">
        <v>598</v>
      </c>
      <c r="M78" s="82" t="str">
        <f t="shared" si="3"/>
        <v>View on Google Map</v>
      </c>
    </row>
    <row r="79" spans="1:13" ht="12.75">
      <c r="A79">
        <v>288</v>
      </c>
      <c r="B79" t="s">
        <v>619</v>
      </c>
      <c r="C79" t="str">
        <f t="shared" si="2"/>
        <v>Arctic LTER Site number 288</v>
      </c>
      <c r="D79">
        <v>69.9221</v>
      </c>
      <c r="E79">
        <v>-149.34523333333334</v>
      </c>
      <c r="F79">
        <v>61</v>
      </c>
      <c r="G79" t="s">
        <v>385</v>
      </c>
      <c r="H79" t="s">
        <v>777</v>
      </c>
      <c r="J79" t="s">
        <v>1356</v>
      </c>
      <c r="L79" t="s">
        <v>766</v>
      </c>
      <c r="M79" s="82" t="str">
        <f t="shared" si="3"/>
        <v>View on Google Map</v>
      </c>
    </row>
    <row r="80" spans="1:13" ht="12.75">
      <c r="A80">
        <v>204</v>
      </c>
      <c r="B80" t="s">
        <v>621</v>
      </c>
      <c r="C80" t="str">
        <f t="shared" si="2"/>
        <v>Arctic LTER Site number 204</v>
      </c>
      <c r="D80">
        <v>70.23333333333333</v>
      </c>
      <c r="E80">
        <v>-148.88333333333333</v>
      </c>
      <c r="F80">
        <v>17.682926829268293</v>
      </c>
      <c r="G80" t="s">
        <v>385</v>
      </c>
      <c r="H80" t="s">
        <v>622</v>
      </c>
      <c r="J80" t="s">
        <v>1356</v>
      </c>
      <c r="L80" t="s">
        <v>598</v>
      </c>
      <c r="M80" s="82" t="str">
        <f t="shared" si="3"/>
        <v>View on Google Map</v>
      </c>
    </row>
    <row r="81" spans="1:13" ht="12.75">
      <c r="A81">
        <v>289</v>
      </c>
      <c r="B81" t="s">
        <v>621</v>
      </c>
      <c r="C81" t="str">
        <f t="shared" si="2"/>
        <v>Arctic LTER Site number 289</v>
      </c>
      <c r="D81">
        <v>69.98653333333333</v>
      </c>
      <c r="E81">
        <v>-150.08543333333333</v>
      </c>
      <c r="F81">
        <v>125</v>
      </c>
      <c r="G81" t="s">
        <v>385</v>
      </c>
      <c r="H81" t="s">
        <v>778</v>
      </c>
      <c r="J81" t="s">
        <v>1356</v>
      </c>
      <c r="L81" t="s">
        <v>766</v>
      </c>
      <c r="M81" s="82" t="str">
        <f t="shared" si="3"/>
        <v>View on Google Map</v>
      </c>
    </row>
    <row r="82" spans="1:13" ht="12.75">
      <c r="A82">
        <v>205</v>
      </c>
      <c r="B82" t="s">
        <v>623</v>
      </c>
      <c r="C82" t="str">
        <f t="shared" si="2"/>
        <v>Arctic LTER Site number 205</v>
      </c>
      <c r="D82">
        <v>70.13333333333334</v>
      </c>
      <c r="E82">
        <v>-148.6</v>
      </c>
      <c r="F82">
        <v>24.390243902439025</v>
      </c>
      <c r="G82" t="s">
        <v>385</v>
      </c>
      <c r="H82" t="s">
        <v>624</v>
      </c>
      <c r="J82" t="s">
        <v>1356</v>
      </c>
      <c r="L82" t="s">
        <v>598</v>
      </c>
      <c r="M82" s="82" t="str">
        <f t="shared" si="3"/>
        <v>View on Google Map</v>
      </c>
    </row>
    <row r="83" spans="1:13" ht="12.75">
      <c r="A83">
        <v>290</v>
      </c>
      <c r="B83" t="s">
        <v>623</v>
      </c>
      <c r="C83" t="str">
        <f t="shared" si="2"/>
        <v>Arctic LTER Site number 290</v>
      </c>
      <c r="D83">
        <v>69.98653333333333</v>
      </c>
      <c r="E83">
        <v>-150.08543333333333</v>
      </c>
      <c r="F83">
        <v>125</v>
      </c>
      <c r="G83" t="s">
        <v>385</v>
      </c>
      <c r="H83" t="s">
        <v>779</v>
      </c>
      <c r="J83" t="s">
        <v>1356</v>
      </c>
      <c r="L83" t="s">
        <v>766</v>
      </c>
      <c r="M83" s="82" t="str">
        <f t="shared" si="3"/>
        <v>View on Google Map</v>
      </c>
    </row>
    <row r="84" spans="1:13" ht="12.75">
      <c r="A84">
        <v>291</v>
      </c>
      <c r="B84" t="s">
        <v>780</v>
      </c>
      <c r="C84" t="str">
        <f t="shared" si="2"/>
        <v>Arctic LTER Site number 291</v>
      </c>
      <c r="D84">
        <v>69.63916666666667</v>
      </c>
      <c r="E84">
        <v>-149.73946666666666</v>
      </c>
      <c r="F84">
        <v>91</v>
      </c>
      <c r="G84" t="s">
        <v>385</v>
      </c>
      <c r="H84" t="s">
        <v>781</v>
      </c>
      <c r="J84" t="s">
        <v>1356</v>
      </c>
      <c r="L84" t="s">
        <v>766</v>
      </c>
      <c r="M84" s="82" t="str">
        <f t="shared" si="3"/>
        <v>View on Google Map</v>
      </c>
    </row>
    <row r="85" spans="1:13" ht="12.75">
      <c r="A85">
        <v>206</v>
      </c>
      <c r="B85" t="s">
        <v>625</v>
      </c>
      <c r="C85" t="str">
        <f t="shared" si="2"/>
        <v>Arctic LTER Site number 206</v>
      </c>
      <c r="D85">
        <v>70.11666666666666</v>
      </c>
      <c r="E85">
        <v>-146.16666666666666</v>
      </c>
      <c r="F85">
        <v>3.048780487804878</v>
      </c>
      <c r="G85" t="s">
        <v>385</v>
      </c>
      <c r="H85" t="s">
        <v>626</v>
      </c>
      <c r="J85" t="s">
        <v>1356</v>
      </c>
      <c r="L85" t="s">
        <v>598</v>
      </c>
      <c r="M85" s="82" t="str">
        <f t="shared" si="3"/>
        <v>View on Google Map</v>
      </c>
    </row>
    <row r="86" spans="1:13" ht="12.75">
      <c r="A86">
        <v>292</v>
      </c>
      <c r="B86" t="s">
        <v>625</v>
      </c>
      <c r="C86" t="str">
        <f t="shared" si="2"/>
        <v>Arctic LTER Site number 292</v>
      </c>
      <c r="D86">
        <v>69.63916666666667</v>
      </c>
      <c r="E86">
        <v>-149.73946666666666</v>
      </c>
      <c r="F86">
        <v>91</v>
      </c>
      <c r="G86" t="s">
        <v>385</v>
      </c>
      <c r="H86" t="s">
        <v>782</v>
      </c>
      <c r="J86" t="s">
        <v>1356</v>
      </c>
      <c r="L86" t="s">
        <v>766</v>
      </c>
      <c r="M86" s="82" t="str">
        <f t="shared" si="3"/>
        <v>View on Google Map</v>
      </c>
    </row>
    <row r="87" spans="1:13" ht="12.75">
      <c r="A87">
        <v>207</v>
      </c>
      <c r="B87" t="s">
        <v>627</v>
      </c>
      <c r="C87" t="str">
        <f t="shared" si="2"/>
        <v>Arctic LTER Site number 207</v>
      </c>
      <c r="D87">
        <v>70.1</v>
      </c>
      <c r="E87">
        <v>-146.26666666666668</v>
      </c>
      <c r="F87">
        <v>9.146341463414634</v>
      </c>
      <c r="G87" t="s">
        <v>385</v>
      </c>
      <c r="H87" t="s">
        <v>628</v>
      </c>
      <c r="J87" t="s">
        <v>1356</v>
      </c>
      <c r="L87" t="s">
        <v>598</v>
      </c>
      <c r="M87" s="82" t="str">
        <f t="shared" si="3"/>
        <v>View on Google Map</v>
      </c>
    </row>
    <row r="88" spans="1:13" ht="12.75">
      <c r="A88">
        <v>293</v>
      </c>
      <c r="B88" t="s">
        <v>627</v>
      </c>
      <c r="C88" t="str">
        <f t="shared" si="2"/>
        <v>Arctic LTER Site number 293</v>
      </c>
      <c r="D88">
        <v>68.82078333333334</v>
      </c>
      <c r="E88">
        <v>-149.7646</v>
      </c>
      <c r="F88">
        <v>579</v>
      </c>
      <c r="G88" t="s">
        <v>385</v>
      </c>
      <c r="H88" t="s">
        <v>783</v>
      </c>
      <c r="J88" t="s">
        <v>1356</v>
      </c>
      <c r="L88" t="s">
        <v>766</v>
      </c>
      <c r="M88" s="82" t="str">
        <f t="shared" si="3"/>
        <v>View on Google Map</v>
      </c>
    </row>
    <row r="89" spans="1:13" ht="12.75">
      <c r="A89">
        <v>208</v>
      </c>
      <c r="B89" t="s">
        <v>629</v>
      </c>
      <c r="C89" t="str">
        <f t="shared" si="2"/>
        <v>Arctic LTER Site number 208</v>
      </c>
      <c r="D89">
        <v>70.05</v>
      </c>
      <c r="E89">
        <v>-146.98333333333332</v>
      </c>
      <c r="F89">
        <v>24.390243902439025</v>
      </c>
      <c r="G89" t="s">
        <v>385</v>
      </c>
      <c r="H89" t="s">
        <v>630</v>
      </c>
      <c r="J89" t="s">
        <v>1356</v>
      </c>
      <c r="L89" t="s">
        <v>598</v>
      </c>
      <c r="M89" s="82" t="str">
        <f t="shared" si="3"/>
        <v>View on Google Map</v>
      </c>
    </row>
    <row r="90" spans="1:13" ht="12.75">
      <c r="A90">
        <v>294</v>
      </c>
      <c r="B90" t="s">
        <v>629</v>
      </c>
      <c r="C90" t="str">
        <f t="shared" si="2"/>
        <v>Arctic LTER Site number 294</v>
      </c>
      <c r="D90">
        <v>68.82061666666667</v>
      </c>
      <c r="E90">
        <v>-149.74383333333333</v>
      </c>
      <c r="F90">
        <v>579</v>
      </c>
      <c r="G90" t="s">
        <v>385</v>
      </c>
      <c r="H90" t="s">
        <v>784</v>
      </c>
      <c r="J90" t="s">
        <v>1356</v>
      </c>
      <c r="L90" t="s">
        <v>766</v>
      </c>
      <c r="M90" s="82" t="str">
        <f t="shared" si="3"/>
        <v>View on Google Map</v>
      </c>
    </row>
    <row r="91" spans="1:13" ht="12.75">
      <c r="A91">
        <v>209</v>
      </c>
      <c r="B91" t="s">
        <v>631</v>
      </c>
      <c r="C91" t="str">
        <f t="shared" si="2"/>
        <v>Arctic LTER Site number 209</v>
      </c>
      <c r="D91">
        <v>70.05</v>
      </c>
      <c r="E91">
        <v>-146.98333333333332</v>
      </c>
      <c r="F91">
        <v>24.390243902439025</v>
      </c>
      <c r="G91" t="s">
        <v>385</v>
      </c>
      <c r="H91" t="s">
        <v>632</v>
      </c>
      <c r="J91" t="s">
        <v>1356</v>
      </c>
      <c r="L91" t="s">
        <v>598</v>
      </c>
      <c r="M91" s="82" t="str">
        <f t="shared" si="3"/>
        <v>View on Google Map</v>
      </c>
    </row>
    <row r="92" spans="1:13" ht="12.75">
      <c r="A92">
        <v>295</v>
      </c>
      <c r="B92" t="s">
        <v>631</v>
      </c>
      <c r="C92" t="str">
        <f t="shared" si="2"/>
        <v>Arctic LTER Site number 295</v>
      </c>
      <c r="D92">
        <v>68.82153</v>
      </c>
      <c r="E92">
        <v>-149.05867</v>
      </c>
      <c r="F92">
        <v>518</v>
      </c>
      <c r="G92" t="s">
        <v>385</v>
      </c>
      <c r="H92" t="s">
        <v>785</v>
      </c>
      <c r="J92" t="s">
        <v>1356</v>
      </c>
      <c r="L92" t="s">
        <v>766</v>
      </c>
      <c r="M92" s="82" t="str">
        <f t="shared" si="3"/>
        <v>View on Google Map</v>
      </c>
    </row>
    <row r="93" spans="1:13" ht="12.75">
      <c r="A93">
        <v>210</v>
      </c>
      <c r="B93" t="s">
        <v>633</v>
      </c>
      <c r="C93" t="str">
        <f t="shared" si="2"/>
        <v>Arctic LTER Site number 210</v>
      </c>
      <c r="D93">
        <v>70.15</v>
      </c>
      <c r="E93">
        <v>-147.36666666666667</v>
      </c>
      <c r="F93">
        <v>6.707317073170732</v>
      </c>
      <c r="G93" t="s">
        <v>385</v>
      </c>
      <c r="H93" t="s">
        <v>634</v>
      </c>
      <c r="J93" t="s">
        <v>1356</v>
      </c>
      <c r="L93" t="s">
        <v>598</v>
      </c>
      <c r="M93" s="82" t="str">
        <f t="shared" si="3"/>
        <v>View on Google Map</v>
      </c>
    </row>
    <row r="94" spans="1:13" ht="12.75">
      <c r="A94">
        <v>296</v>
      </c>
      <c r="B94" t="s">
        <v>633</v>
      </c>
      <c r="C94" t="str">
        <f t="shared" si="2"/>
        <v>Arctic LTER Site number 296</v>
      </c>
      <c r="D94">
        <v>68.81711666666666</v>
      </c>
      <c r="E94">
        <v>-149.05956666666665</v>
      </c>
      <c r="F94">
        <v>518</v>
      </c>
      <c r="G94" t="s">
        <v>385</v>
      </c>
      <c r="H94" t="s">
        <v>786</v>
      </c>
      <c r="J94" t="s">
        <v>1356</v>
      </c>
      <c r="L94" t="s">
        <v>766</v>
      </c>
      <c r="M94" s="82" t="str">
        <f t="shared" si="3"/>
        <v>View on Google Map</v>
      </c>
    </row>
    <row r="95" spans="1:13" ht="12.75">
      <c r="A95">
        <v>211</v>
      </c>
      <c r="B95" t="s">
        <v>635</v>
      </c>
      <c r="C95" t="str">
        <f t="shared" si="2"/>
        <v>Arctic LTER Site number 211</v>
      </c>
      <c r="D95">
        <v>70.15</v>
      </c>
      <c r="E95">
        <v>-147.36666666666667</v>
      </c>
      <c r="F95">
        <v>6.707317073170732</v>
      </c>
      <c r="G95" t="s">
        <v>385</v>
      </c>
      <c r="H95" t="s">
        <v>636</v>
      </c>
      <c r="J95" t="s">
        <v>1356</v>
      </c>
      <c r="L95" t="s">
        <v>598</v>
      </c>
      <c r="M95" s="82" t="str">
        <f t="shared" si="3"/>
        <v>View on Google Map</v>
      </c>
    </row>
    <row r="96" spans="1:13" ht="12.75">
      <c r="A96">
        <v>297</v>
      </c>
      <c r="B96" t="s">
        <v>635</v>
      </c>
      <c r="C96" t="str">
        <f t="shared" si="2"/>
        <v>Arctic LTER Site number 297</v>
      </c>
      <c r="D96">
        <v>69.35618333333333</v>
      </c>
      <c r="E96">
        <v>-150.219</v>
      </c>
      <c r="F96">
        <v>168</v>
      </c>
      <c r="G96" t="s">
        <v>385</v>
      </c>
      <c r="H96" t="s">
        <v>787</v>
      </c>
      <c r="J96" t="s">
        <v>1356</v>
      </c>
      <c r="L96" t="s">
        <v>766</v>
      </c>
      <c r="M96" s="82" t="str">
        <f t="shared" si="3"/>
        <v>View on Google Map</v>
      </c>
    </row>
    <row r="97" spans="1:13" ht="12.75">
      <c r="A97">
        <v>212</v>
      </c>
      <c r="B97" t="s">
        <v>637</v>
      </c>
      <c r="C97" t="str">
        <f t="shared" si="2"/>
        <v>Arctic LTER Site number 212</v>
      </c>
      <c r="D97">
        <v>70.03333333333333</v>
      </c>
      <c r="E97">
        <v>-147.65</v>
      </c>
      <c r="F97">
        <v>28.04878048780488</v>
      </c>
      <c r="G97" t="s">
        <v>385</v>
      </c>
      <c r="H97" t="s">
        <v>638</v>
      </c>
      <c r="J97" t="s">
        <v>1356</v>
      </c>
      <c r="L97" t="s">
        <v>598</v>
      </c>
      <c r="M97" s="82" t="str">
        <f t="shared" si="3"/>
        <v>View on Google Map</v>
      </c>
    </row>
    <row r="98" spans="1:13" ht="12.75">
      <c r="A98">
        <v>298</v>
      </c>
      <c r="B98" t="s">
        <v>637</v>
      </c>
      <c r="C98" t="str">
        <f t="shared" si="2"/>
        <v>Arctic LTER Site number 298</v>
      </c>
      <c r="D98">
        <v>69.35618333333333</v>
      </c>
      <c r="E98">
        <v>-150.219</v>
      </c>
      <c r="F98">
        <v>168</v>
      </c>
      <c r="G98" t="s">
        <v>385</v>
      </c>
      <c r="H98" t="s">
        <v>788</v>
      </c>
      <c r="J98" t="s">
        <v>1356</v>
      </c>
      <c r="L98" t="s">
        <v>766</v>
      </c>
      <c r="M98" s="82" t="str">
        <f t="shared" si="3"/>
        <v>View on Google Map</v>
      </c>
    </row>
    <row r="99" spans="1:13" ht="12.75">
      <c r="A99">
        <v>213</v>
      </c>
      <c r="B99" t="s">
        <v>639</v>
      </c>
      <c r="C99" t="str">
        <f t="shared" si="2"/>
        <v>Arctic LTER Site number 213</v>
      </c>
      <c r="D99">
        <v>70.03333333333333</v>
      </c>
      <c r="E99">
        <v>-147.65</v>
      </c>
      <c r="F99">
        <v>28.04878048780488</v>
      </c>
      <c r="G99" t="s">
        <v>385</v>
      </c>
      <c r="H99" t="s">
        <v>640</v>
      </c>
      <c r="J99" t="s">
        <v>1356</v>
      </c>
      <c r="L99" t="s">
        <v>598</v>
      </c>
      <c r="M99" s="82" t="str">
        <f t="shared" si="3"/>
        <v>View on Google Map</v>
      </c>
    </row>
    <row r="100" spans="1:13" ht="12.75">
      <c r="A100">
        <v>299</v>
      </c>
      <c r="B100" t="s">
        <v>639</v>
      </c>
      <c r="C100" t="str">
        <f t="shared" si="2"/>
        <v>Arctic LTER Site number 299</v>
      </c>
      <c r="D100">
        <v>69.5458</v>
      </c>
      <c r="E100">
        <v>-150.37883333333335</v>
      </c>
      <c r="F100">
        <v>107</v>
      </c>
      <c r="G100" t="s">
        <v>385</v>
      </c>
      <c r="H100" t="s">
        <v>789</v>
      </c>
      <c r="J100" t="s">
        <v>1356</v>
      </c>
      <c r="L100" t="s">
        <v>766</v>
      </c>
      <c r="M100" s="82" t="str">
        <f t="shared" si="3"/>
        <v>View on Google Map</v>
      </c>
    </row>
    <row r="101" spans="1:13" ht="12.75">
      <c r="A101">
        <v>214</v>
      </c>
      <c r="B101" t="s">
        <v>641</v>
      </c>
      <c r="C101" t="str">
        <f t="shared" si="2"/>
        <v>Arctic LTER Site number 214</v>
      </c>
      <c r="D101">
        <v>69.83333333333333</v>
      </c>
      <c r="E101">
        <v>-147.93333333333334</v>
      </c>
      <c r="F101">
        <v>92.98780487804879</v>
      </c>
      <c r="G101" t="s">
        <v>385</v>
      </c>
      <c r="H101" t="s">
        <v>642</v>
      </c>
      <c r="J101" t="s">
        <v>1356</v>
      </c>
      <c r="L101" t="s">
        <v>598</v>
      </c>
      <c r="M101" s="82" t="str">
        <f t="shared" si="3"/>
        <v>View on Google Map</v>
      </c>
    </row>
    <row r="102" spans="1:13" ht="12.75">
      <c r="A102">
        <v>300</v>
      </c>
      <c r="B102" t="s">
        <v>641</v>
      </c>
      <c r="C102" t="str">
        <f t="shared" si="2"/>
        <v>Arctic LTER Site number 300</v>
      </c>
      <c r="D102">
        <v>69.5458</v>
      </c>
      <c r="E102">
        <v>-150.37883333333335</v>
      </c>
      <c r="F102">
        <v>107</v>
      </c>
      <c r="G102" t="s">
        <v>385</v>
      </c>
      <c r="H102" t="s">
        <v>790</v>
      </c>
      <c r="J102" t="s">
        <v>1356</v>
      </c>
      <c r="L102" t="s">
        <v>766</v>
      </c>
      <c r="M102" s="82" t="str">
        <f t="shared" si="3"/>
        <v>View on Google Map</v>
      </c>
    </row>
    <row r="103" spans="1:13" ht="12.75">
      <c r="A103">
        <v>215</v>
      </c>
      <c r="B103" t="s">
        <v>643</v>
      </c>
      <c r="C103" t="str">
        <f t="shared" si="2"/>
        <v>Arctic LTER Site number 215</v>
      </c>
      <c r="D103">
        <v>69.83333333333333</v>
      </c>
      <c r="E103">
        <v>-147.93333333333334</v>
      </c>
      <c r="F103">
        <v>92.98780487804879</v>
      </c>
      <c r="G103" t="s">
        <v>385</v>
      </c>
      <c r="H103" t="s">
        <v>644</v>
      </c>
      <c r="J103" t="s">
        <v>1356</v>
      </c>
      <c r="L103" t="s">
        <v>598</v>
      </c>
      <c r="M103" s="82" t="str">
        <f t="shared" si="3"/>
        <v>View on Google Map</v>
      </c>
    </row>
    <row r="104" spans="1:13" ht="12.75">
      <c r="A104">
        <v>301</v>
      </c>
      <c r="B104" t="s">
        <v>643</v>
      </c>
      <c r="C104" t="str">
        <f t="shared" si="2"/>
        <v>Arctic LTER Site number 301</v>
      </c>
      <c r="D104">
        <v>69.5237</v>
      </c>
      <c r="E104">
        <v>-150.5527</v>
      </c>
      <c r="F104">
        <v>107</v>
      </c>
      <c r="G104" t="s">
        <v>385</v>
      </c>
      <c r="H104" t="s">
        <v>791</v>
      </c>
      <c r="J104" t="s">
        <v>1356</v>
      </c>
      <c r="L104" t="s">
        <v>766</v>
      </c>
      <c r="M104" s="82" t="str">
        <f t="shared" si="3"/>
        <v>View on Google Map</v>
      </c>
    </row>
    <row r="105" spans="1:13" ht="12.75">
      <c r="A105">
        <v>216</v>
      </c>
      <c r="B105" t="s">
        <v>645</v>
      </c>
      <c r="C105" t="str">
        <f t="shared" si="2"/>
        <v>Arctic LTER Site number 216</v>
      </c>
      <c r="D105">
        <v>69.88333333333334</v>
      </c>
      <c r="E105">
        <v>-148.63333333333333</v>
      </c>
      <c r="F105">
        <v>118.90243902439025</v>
      </c>
      <c r="G105" t="s">
        <v>385</v>
      </c>
      <c r="H105" t="s">
        <v>646</v>
      </c>
      <c r="J105" t="s">
        <v>1356</v>
      </c>
      <c r="L105" t="s">
        <v>598</v>
      </c>
      <c r="M105" s="82" t="str">
        <f t="shared" si="3"/>
        <v>View on Google Map</v>
      </c>
    </row>
    <row r="106" spans="1:13" ht="12.75">
      <c r="A106">
        <v>302</v>
      </c>
      <c r="B106" t="s">
        <v>645</v>
      </c>
      <c r="C106" t="str">
        <f t="shared" si="2"/>
        <v>Arctic LTER Site number 302</v>
      </c>
      <c r="D106">
        <v>69.5237</v>
      </c>
      <c r="E106">
        <v>-150.5527</v>
      </c>
      <c r="F106">
        <v>107</v>
      </c>
      <c r="G106" t="s">
        <v>385</v>
      </c>
      <c r="H106" t="s">
        <v>792</v>
      </c>
      <c r="J106" t="s">
        <v>1356</v>
      </c>
      <c r="L106" t="s">
        <v>766</v>
      </c>
      <c r="M106" s="82" t="str">
        <f t="shared" si="3"/>
        <v>View on Google Map</v>
      </c>
    </row>
    <row r="107" spans="1:13" ht="12.75">
      <c r="A107">
        <v>217</v>
      </c>
      <c r="B107" t="s">
        <v>647</v>
      </c>
      <c r="C107" t="str">
        <f>"Arctic LTER Site number "&amp;A107</f>
        <v>Arctic LTER Site number 217</v>
      </c>
      <c r="D107">
        <v>69.7</v>
      </c>
      <c r="E107">
        <v>-148.48333333333332</v>
      </c>
      <c r="F107">
        <v>125</v>
      </c>
      <c r="G107" t="s">
        <v>385</v>
      </c>
      <c r="H107" t="s">
        <v>648</v>
      </c>
      <c r="J107" t="s">
        <v>1356</v>
      </c>
      <c r="L107" t="s">
        <v>598</v>
      </c>
      <c r="M107" s="82" t="str">
        <f t="shared" si="3"/>
        <v>View on Google Map</v>
      </c>
    </row>
    <row r="108" spans="1:13" ht="12.75">
      <c r="A108">
        <v>303</v>
      </c>
      <c r="B108" t="s">
        <v>647</v>
      </c>
      <c r="C108" t="str">
        <f>"Arctic LTER Site number "&amp;A108</f>
        <v>Arctic LTER Site number 303</v>
      </c>
      <c r="D108">
        <v>69.6104</v>
      </c>
      <c r="E108">
        <v>-148.82113333333334</v>
      </c>
      <c r="F108">
        <v>107</v>
      </c>
      <c r="G108" t="s">
        <v>385</v>
      </c>
      <c r="H108" t="s">
        <v>793</v>
      </c>
      <c r="J108" t="s">
        <v>1356</v>
      </c>
      <c r="L108" t="s">
        <v>766</v>
      </c>
      <c r="M108" s="82" t="str">
        <f t="shared" si="3"/>
        <v>View on Google Map</v>
      </c>
    </row>
    <row r="109" spans="1:13" ht="12.75">
      <c r="A109">
        <v>218</v>
      </c>
      <c r="B109" t="s">
        <v>649</v>
      </c>
      <c r="C109" t="str">
        <f>"Arctic LTER Site number "&amp;A109</f>
        <v>Arctic LTER Site number 218</v>
      </c>
      <c r="D109">
        <v>69.7</v>
      </c>
      <c r="E109">
        <v>-148.48333333333332</v>
      </c>
      <c r="F109">
        <v>125</v>
      </c>
      <c r="G109" t="s">
        <v>385</v>
      </c>
      <c r="H109" t="s">
        <v>650</v>
      </c>
      <c r="J109" t="s">
        <v>1356</v>
      </c>
      <c r="L109" t="s">
        <v>598</v>
      </c>
      <c r="M109" s="82" t="str">
        <f t="shared" si="3"/>
        <v>View on Google Map</v>
      </c>
    </row>
    <row r="110" spans="1:13" ht="12.75">
      <c r="A110">
        <v>304</v>
      </c>
      <c r="B110" t="s">
        <v>649</v>
      </c>
      <c r="C110" t="str">
        <f>"Arctic LTER Site number "&amp;A110</f>
        <v>Arctic LTER Site number 304</v>
      </c>
      <c r="D110">
        <v>69.6104</v>
      </c>
      <c r="E110">
        <v>-148.82113333333334</v>
      </c>
      <c r="F110">
        <v>107</v>
      </c>
      <c r="G110" t="s">
        <v>385</v>
      </c>
      <c r="H110" t="s">
        <v>794</v>
      </c>
      <c r="J110" t="s">
        <v>1356</v>
      </c>
      <c r="L110" t="s">
        <v>766</v>
      </c>
      <c r="M110" s="82" t="str">
        <f t="shared" si="3"/>
        <v>View on Google Map</v>
      </c>
    </row>
    <row r="111" spans="1:13" ht="12.75">
      <c r="A111">
        <v>232</v>
      </c>
      <c r="B111" t="s">
        <v>678</v>
      </c>
      <c r="C111" t="str">
        <f>"Arctic LTER Site number "&amp;A111</f>
        <v>Arctic LTER Site number 232</v>
      </c>
      <c r="D111">
        <v>69.26666666666667</v>
      </c>
      <c r="E111">
        <v>-148.46666666666667</v>
      </c>
      <c r="F111">
        <v>338.719512195122</v>
      </c>
      <c r="G111" t="s">
        <v>385</v>
      </c>
      <c r="H111" t="s">
        <v>679</v>
      </c>
      <c r="J111" t="s">
        <v>1356</v>
      </c>
      <c r="L111" t="s">
        <v>598</v>
      </c>
      <c r="M111" s="82" t="str">
        <f t="shared" si="3"/>
        <v>View on Google Map</v>
      </c>
    </row>
    <row r="112" spans="1:13" ht="12.75">
      <c r="A112">
        <v>239</v>
      </c>
      <c r="B112" t="s">
        <v>693</v>
      </c>
      <c r="C112" t="s">
        <v>694</v>
      </c>
      <c r="G112" t="s">
        <v>385</v>
      </c>
      <c r="J112" t="s">
        <v>1356</v>
      </c>
      <c r="L112" t="s">
        <v>695</v>
      </c>
      <c r="M112" s="82" t="str">
        <f t="shared" si="3"/>
        <v>View on Google Map</v>
      </c>
    </row>
    <row r="113" spans="1:13" ht="12.75">
      <c r="A113">
        <v>144</v>
      </c>
      <c r="B113" t="s">
        <v>489</v>
      </c>
      <c r="C113" t="s">
        <v>490</v>
      </c>
      <c r="D113">
        <v>68.63333333333334</v>
      </c>
      <c r="E113">
        <v>-149.6</v>
      </c>
      <c r="F113">
        <v>719</v>
      </c>
      <c r="G113" t="s">
        <v>385</v>
      </c>
      <c r="J113" t="s">
        <v>1356</v>
      </c>
      <c r="L113" t="s">
        <v>301</v>
      </c>
      <c r="M113" s="82" t="str">
        <f t="shared" si="3"/>
        <v>View on Google Map</v>
      </c>
    </row>
    <row r="114" spans="1:13" ht="12.75">
      <c r="A114">
        <v>401</v>
      </c>
      <c r="B114" t="s">
        <v>949</v>
      </c>
      <c r="C114" t="str">
        <f>"Arctic LTER Site number "&amp;A114</f>
        <v>Arctic LTER Site number 401</v>
      </c>
      <c r="G114" t="s">
        <v>385</v>
      </c>
      <c r="J114" t="s">
        <v>1356</v>
      </c>
      <c r="L114" t="s">
        <v>948</v>
      </c>
      <c r="M114" s="82" t="str">
        <f t="shared" si="3"/>
        <v>View on Google Map</v>
      </c>
    </row>
    <row r="115" spans="1:13" ht="12.75">
      <c r="A115">
        <v>403</v>
      </c>
      <c r="B115" t="s">
        <v>951</v>
      </c>
      <c r="C115" t="str">
        <f>"Arctic LTER Site number "&amp;A115</f>
        <v>Arctic LTER Site number 403</v>
      </c>
      <c r="G115" t="s">
        <v>385</v>
      </c>
      <c r="J115" t="s">
        <v>1356</v>
      </c>
      <c r="L115" t="s">
        <v>952</v>
      </c>
      <c r="M115" s="82" t="str">
        <f t="shared" si="3"/>
        <v>View on Google Map</v>
      </c>
    </row>
    <row r="116" spans="1:13" ht="12.75">
      <c r="A116">
        <v>403</v>
      </c>
      <c r="B116" t="s">
        <v>951</v>
      </c>
      <c r="C116" t="str">
        <f>"Arctic LTER Site number "&amp;A116</f>
        <v>Arctic LTER Site number 403</v>
      </c>
      <c r="G116" t="s">
        <v>385</v>
      </c>
      <c r="J116" t="s">
        <v>1356</v>
      </c>
      <c r="L116" t="s">
        <v>952</v>
      </c>
      <c r="M116" s="82" t="str">
        <f t="shared" si="3"/>
        <v>View on Google Map</v>
      </c>
    </row>
    <row r="117" spans="1:13" ht="12.75">
      <c r="A117">
        <v>1209</v>
      </c>
      <c r="B117" t="s">
        <v>1316</v>
      </c>
      <c r="C117" t="s">
        <v>1314</v>
      </c>
      <c r="D117">
        <v>68.93442</v>
      </c>
      <c r="E117">
        <v>-150.21242</v>
      </c>
      <c r="G117" t="s">
        <v>1161</v>
      </c>
      <c r="J117" t="s">
        <v>1289</v>
      </c>
      <c r="L117" t="s">
        <v>359</v>
      </c>
      <c r="M117" s="82" t="str">
        <f t="shared" si="3"/>
        <v>View on Google Map</v>
      </c>
    </row>
    <row r="118" spans="1:13" ht="12.75">
      <c r="A118">
        <v>482</v>
      </c>
      <c r="B118" t="s">
        <v>1061</v>
      </c>
      <c r="C118" t="str">
        <f>"Arctic LTER Site number "&amp;A118</f>
        <v>Arctic LTER Site number 482</v>
      </c>
      <c r="D118">
        <v>68.951483333</v>
      </c>
      <c r="E118">
        <v>-150.194333333</v>
      </c>
      <c r="F118">
        <v>399</v>
      </c>
      <c r="G118" t="s">
        <v>385</v>
      </c>
      <c r="J118" t="s">
        <v>358</v>
      </c>
      <c r="L118" t="s">
        <v>359</v>
      </c>
      <c r="M118" s="82" t="str">
        <f t="shared" si="3"/>
        <v>View on Google Map</v>
      </c>
    </row>
    <row r="119" spans="1:13" ht="12.75">
      <c r="A119">
        <v>483</v>
      </c>
      <c r="B119" t="s">
        <v>1062</v>
      </c>
      <c r="C119" t="str">
        <f>"Arctic LTER Site number "&amp;A119</f>
        <v>Arctic LTER Site number 483</v>
      </c>
      <c r="D119">
        <v>68.950783333</v>
      </c>
      <c r="E119">
        <v>-150.19835</v>
      </c>
      <c r="F119">
        <v>399</v>
      </c>
      <c r="G119" t="s">
        <v>297</v>
      </c>
      <c r="H119" t="s">
        <v>1063</v>
      </c>
      <c r="J119" t="s">
        <v>358</v>
      </c>
      <c r="L119" t="s">
        <v>359</v>
      </c>
      <c r="M119" s="82" t="str">
        <f t="shared" si="3"/>
        <v>View on Google Map</v>
      </c>
    </row>
    <row r="120" spans="1:13" ht="12.75">
      <c r="A120">
        <v>484</v>
      </c>
      <c r="B120" t="s">
        <v>1064</v>
      </c>
      <c r="C120" t="str">
        <f>"Arctic LTER Site number "&amp;A120</f>
        <v>Arctic LTER Site number 484</v>
      </c>
      <c r="D120">
        <v>68.95755</v>
      </c>
      <c r="E120">
        <v>-150.200916667</v>
      </c>
      <c r="F120">
        <v>399</v>
      </c>
      <c r="G120" t="s">
        <v>385</v>
      </c>
      <c r="H120" t="s">
        <v>1065</v>
      </c>
      <c r="I120" t="s">
        <v>1066</v>
      </c>
      <c r="J120" t="s">
        <v>358</v>
      </c>
      <c r="L120" t="s">
        <v>359</v>
      </c>
      <c r="M120" s="82" t="str">
        <f t="shared" si="3"/>
        <v>View on Google Map</v>
      </c>
    </row>
    <row r="121" spans="1:13" ht="12.75">
      <c r="A121">
        <v>485</v>
      </c>
      <c r="B121" t="s">
        <v>1067</v>
      </c>
      <c r="C121" t="str">
        <f>"Arctic LTER Site number "&amp;A121</f>
        <v>Arctic LTER Site number 485</v>
      </c>
      <c r="D121">
        <v>68.95675</v>
      </c>
      <c r="E121">
        <v>-150.197008333</v>
      </c>
      <c r="F121">
        <v>399</v>
      </c>
      <c r="G121" t="s">
        <v>385</v>
      </c>
      <c r="H121" t="s">
        <v>1068</v>
      </c>
      <c r="J121" t="s">
        <v>358</v>
      </c>
      <c r="L121" t="s">
        <v>359</v>
      </c>
      <c r="M121" s="82" t="str">
        <f t="shared" si="3"/>
        <v>View on Google Map</v>
      </c>
    </row>
    <row r="122" spans="1:13" ht="12.75">
      <c r="A122">
        <v>514</v>
      </c>
      <c r="B122" t="s">
        <v>1115</v>
      </c>
      <c r="C122" t="s">
        <v>1108</v>
      </c>
      <c r="D122">
        <v>68.41813</v>
      </c>
      <c r="E122">
        <v>-151.58454</v>
      </c>
      <c r="F122">
        <v>876</v>
      </c>
      <c r="G122" t="s">
        <v>385</v>
      </c>
      <c r="J122" t="s">
        <v>1027</v>
      </c>
      <c r="L122" t="s">
        <v>1109</v>
      </c>
      <c r="M122" s="82" t="str">
        <f t="shared" si="3"/>
        <v>View on Google Map</v>
      </c>
    </row>
    <row r="123" spans="1:13" ht="12.75">
      <c r="A123">
        <v>400</v>
      </c>
      <c r="B123" t="s">
        <v>947</v>
      </c>
      <c r="C123" t="str">
        <f aca="true" t="shared" si="4" ref="C123:C135">"Arctic LTER Site number "&amp;A123</f>
        <v>Arctic LTER Site number 400</v>
      </c>
      <c r="G123" t="s">
        <v>385</v>
      </c>
      <c r="J123" t="s">
        <v>1356</v>
      </c>
      <c r="L123" t="s">
        <v>948</v>
      </c>
      <c r="M123" s="82" t="str">
        <f t="shared" si="3"/>
        <v>View on Google Map</v>
      </c>
    </row>
    <row r="124" spans="1:13" ht="12.75">
      <c r="A124">
        <v>137</v>
      </c>
      <c r="B124" t="s">
        <v>469</v>
      </c>
      <c r="C124" t="str">
        <f t="shared" si="4"/>
        <v>Arctic LTER Site number 137</v>
      </c>
      <c r="D124">
        <v>70.3</v>
      </c>
      <c r="E124">
        <v>-148.28333333333333</v>
      </c>
      <c r="F124">
        <v>6</v>
      </c>
      <c r="G124" t="s">
        <v>385</v>
      </c>
      <c r="H124" t="s">
        <v>470</v>
      </c>
      <c r="J124" t="s">
        <v>1356</v>
      </c>
      <c r="L124" t="s">
        <v>301</v>
      </c>
      <c r="M124" s="82" t="str">
        <f t="shared" si="3"/>
        <v>View on Google Map</v>
      </c>
    </row>
    <row r="125" spans="1:13" ht="12.75">
      <c r="A125">
        <v>146</v>
      </c>
      <c r="B125" t="s">
        <v>494</v>
      </c>
      <c r="C125" t="str">
        <f t="shared" si="4"/>
        <v>Arctic LTER Site number 146</v>
      </c>
      <c r="D125">
        <v>68.6261956028</v>
      </c>
      <c r="E125">
        <v>-149.555347706</v>
      </c>
      <c r="F125">
        <v>762</v>
      </c>
      <c r="G125" t="s">
        <v>385</v>
      </c>
      <c r="H125" t="s">
        <v>495</v>
      </c>
      <c r="I125" t="s">
        <v>496</v>
      </c>
      <c r="J125" t="s">
        <v>1356</v>
      </c>
      <c r="M125" s="82" t="str">
        <f t="shared" si="3"/>
        <v>View on Google Map</v>
      </c>
    </row>
    <row r="126" spans="1:13" ht="12.75">
      <c r="A126">
        <v>18</v>
      </c>
      <c r="B126" t="s">
        <v>334</v>
      </c>
      <c r="C126" t="str">
        <f t="shared" si="4"/>
        <v>Arctic LTER Site number 18</v>
      </c>
      <c r="F126">
        <v>762</v>
      </c>
      <c r="G126" t="s">
        <v>297</v>
      </c>
      <c r="H126" t="s">
        <v>335</v>
      </c>
      <c r="I126" t="s">
        <v>336</v>
      </c>
      <c r="J126" t="s">
        <v>1356</v>
      </c>
      <c r="M126" s="82" t="str">
        <f t="shared" si="3"/>
        <v>View on Google Map</v>
      </c>
    </row>
    <row r="127" spans="1:13" ht="12.75">
      <c r="A127">
        <v>310</v>
      </c>
      <c r="B127" t="s">
        <v>807</v>
      </c>
      <c r="C127" t="str">
        <f t="shared" si="4"/>
        <v>Arctic LTER Site number 310</v>
      </c>
      <c r="D127">
        <v>68.6228949471</v>
      </c>
      <c r="E127">
        <v>-149.54328384</v>
      </c>
      <c r="G127" t="s">
        <v>385</v>
      </c>
      <c r="H127" t="s">
        <v>808</v>
      </c>
      <c r="I127" t="s">
        <v>809</v>
      </c>
      <c r="J127" t="s">
        <v>1356</v>
      </c>
      <c r="M127" s="82" t="str">
        <f t="shared" si="3"/>
        <v>View on Google Map</v>
      </c>
    </row>
    <row r="128" spans="1:13" ht="12.75">
      <c r="A128">
        <v>311</v>
      </c>
      <c r="B128" t="s">
        <v>810</v>
      </c>
      <c r="C128" t="str">
        <f t="shared" si="4"/>
        <v>Arctic LTER Site number 311</v>
      </c>
      <c r="D128">
        <v>68.623910829</v>
      </c>
      <c r="E128">
        <v>-149.53118564</v>
      </c>
      <c r="G128" t="s">
        <v>385</v>
      </c>
      <c r="H128" t="s">
        <v>811</v>
      </c>
      <c r="I128" t="s">
        <v>812</v>
      </c>
      <c r="J128" t="s">
        <v>1356</v>
      </c>
      <c r="M128" s="82" t="str">
        <f t="shared" si="3"/>
        <v>View on Google Map</v>
      </c>
    </row>
    <row r="129" spans="1:13" ht="12.75">
      <c r="A129">
        <v>312</v>
      </c>
      <c r="B129" t="s">
        <v>813</v>
      </c>
      <c r="C129" t="str">
        <f t="shared" si="4"/>
        <v>Arctic LTER Site number 312</v>
      </c>
      <c r="D129">
        <v>68.6277698106</v>
      </c>
      <c r="E129">
        <v>-149.497737003</v>
      </c>
      <c r="G129" t="s">
        <v>385</v>
      </c>
      <c r="H129" t="s">
        <v>814</v>
      </c>
      <c r="I129" t="s">
        <v>815</v>
      </c>
      <c r="J129" t="s">
        <v>1356</v>
      </c>
      <c r="M129" s="82" t="str">
        <f t="shared" si="3"/>
        <v>View on Google Map</v>
      </c>
    </row>
    <row r="130" spans="1:13" ht="12.75">
      <c r="A130">
        <v>145</v>
      </c>
      <c r="B130" t="s">
        <v>491</v>
      </c>
      <c r="C130" t="str">
        <f t="shared" si="4"/>
        <v>Arctic LTER Site number 145</v>
      </c>
      <c r="D130">
        <v>68.642611</v>
      </c>
      <c r="E130">
        <v>-149.458079</v>
      </c>
      <c r="F130">
        <v>800</v>
      </c>
      <c r="G130" t="s">
        <v>385</v>
      </c>
      <c r="H130" t="s">
        <v>492</v>
      </c>
      <c r="I130" t="s">
        <v>493</v>
      </c>
      <c r="J130" t="s">
        <v>1356</v>
      </c>
      <c r="M130" s="82" t="str">
        <f t="shared" si="3"/>
        <v>View on Google Map</v>
      </c>
    </row>
    <row r="131" spans="1:13" ht="12.75">
      <c r="A131">
        <v>399</v>
      </c>
      <c r="B131" t="s">
        <v>944</v>
      </c>
      <c r="C131" t="str">
        <f t="shared" si="4"/>
        <v>Arctic LTER Site number 399</v>
      </c>
      <c r="D131">
        <v>68.6434270583</v>
      </c>
      <c r="E131">
        <v>-149.440564592</v>
      </c>
      <c r="F131">
        <v>792</v>
      </c>
      <c r="G131" t="s">
        <v>385</v>
      </c>
      <c r="H131" t="s">
        <v>945</v>
      </c>
      <c r="I131" t="s">
        <v>946</v>
      </c>
      <c r="J131" t="s">
        <v>1356</v>
      </c>
      <c r="M131" s="82" t="str">
        <f aca="true" t="shared" si="5" ref="M131:M194">HYPERLINK("http://maps.google.com/maps?q="&amp;D131&amp;","&amp;E131,"View on Google Map")</f>
        <v>View on Google Map</v>
      </c>
    </row>
    <row r="132" spans="1:13" ht="12.75">
      <c r="A132">
        <v>1605</v>
      </c>
      <c r="B132" t="s">
        <v>1331</v>
      </c>
      <c r="C132" t="str">
        <f t="shared" si="4"/>
        <v>Arctic LTER Site number 1605</v>
      </c>
      <c r="G132" t="s">
        <v>297</v>
      </c>
      <c r="H132" t="s">
        <v>1332</v>
      </c>
      <c r="I132" t="s">
        <v>1333</v>
      </c>
      <c r="J132" t="s">
        <v>1356</v>
      </c>
      <c r="M132" s="82" t="str">
        <f t="shared" si="5"/>
        <v>View on Google Map</v>
      </c>
    </row>
    <row r="133" spans="1:13" ht="12.75">
      <c r="A133">
        <v>1606</v>
      </c>
      <c r="B133" t="s">
        <v>1334</v>
      </c>
      <c r="C133" t="str">
        <f t="shared" si="4"/>
        <v>Arctic LTER Site number 1606</v>
      </c>
      <c r="G133" t="s">
        <v>297</v>
      </c>
      <c r="H133" t="s">
        <v>1335</v>
      </c>
      <c r="I133" t="s">
        <v>1336</v>
      </c>
      <c r="J133" t="s">
        <v>1356</v>
      </c>
      <c r="M133" s="82" t="str">
        <f t="shared" si="5"/>
        <v>View on Google Map</v>
      </c>
    </row>
    <row r="134" spans="1:13" ht="12.75">
      <c r="A134">
        <v>1604</v>
      </c>
      <c r="B134" t="s">
        <v>1328</v>
      </c>
      <c r="C134" t="str">
        <f t="shared" si="4"/>
        <v>Arctic LTER Site number 1604</v>
      </c>
      <c r="G134" t="s">
        <v>297</v>
      </c>
      <c r="H134" t="s">
        <v>1329</v>
      </c>
      <c r="I134" t="s">
        <v>1330</v>
      </c>
      <c r="J134" t="s">
        <v>1356</v>
      </c>
      <c r="M134" s="82" t="str">
        <f t="shared" si="5"/>
        <v>View on Google Map</v>
      </c>
    </row>
    <row r="135" spans="1:13" ht="12.75">
      <c r="A135">
        <v>24</v>
      </c>
      <c r="B135" t="s">
        <v>344</v>
      </c>
      <c r="C135" t="str">
        <f t="shared" si="4"/>
        <v>Arctic LTER Site number 24</v>
      </c>
      <c r="G135" t="s">
        <v>297</v>
      </c>
      <c r="J135" t="s">
        <v>1356</v>
      </c>
      <c r="M135" s="82" t="str">
        <f t="shared" si="5"/>
        <v>View on Google Map</v>
      </c>
    </row>
    <row r="136" spans="1:13" ht="12.75">
      <c r="A136">
        <v>143</v>
      </c>
      <c r="B136" t="s">
        <v>487</v>
      </c>
      <c r="C136" t="s">
        <v>488</v>
      </c>
      <c r="D136">
        <v>68.65</v>
      </c>
      <c r="E136">
        <v>-148.5</v>
      </c>
      <c r="F136">
        <v>525</v>
      </c>
      <c r="G136" t="s">
        <v>385</v>
      </c>
      <c r="J136" t="s">
        <v>1356</v>
      </c>
      <c r="L136" t="s">
        <v>301</v>
      </c>
      <c r="M136" s="82" t="str">
        <f t="shared" si="5"/>
        <v>View on Google Map</v>
      </c>
    </row>
    <row r="137" spans="1:13" ht="12.75">
      <c r="A137">
        <v>464</v>
      </c>
      <c r="B137" t="s">
        <v>1042</v>
      </c>
      <c r="C137" t="str">
        <f aca="true" t="shared" si="6" ref="C137:C165">"Arctic LTER Site number "&amp;A137</f>
        <v>Arctic LTER Site number 464</v>
      </c>
      <c r="D137">
        <v>68.79372</v>
      </c>
      <c r="E137">
        <v>-149.47561</v>
      </c>
      <c r="F137">
        <v>702</v>
      </c>
      <c r="G137" t="s">
        <v>385</v>
      </c>
      <c r="J137" t="s">
        <v>1027</v>
      </c>
      <c r="M137" s="82" t="str">
        <f t="shared" si="5"/>
        <v>View on Google Map</v>
      </c>
    </row>
    <row r="138" spans="1:13" ht="12.75">
      <c r="A138">
        <v>465</v>
      </c>
      <c r="B138" t="s">
        <v>1043</v>
      </c>
      <c r="C138" t="str">
        <f t="shared" si="6"/>
        <v>Arctic LTER Site number 465</v>
      </c>
      <c r="D138">
        <v>68.79622</v>
      </c>
      <c r="E138">
        <v>-149.48222</v>
      </c>
      <c r="F138">
        <v>698</v>
      </c>
      <c r="G138" t="s">
        <v>385</v>
      </c>
      <c r="J138" t="s">
        <v>1027</v>
      </c>
      <c r="M138" s="82" t="str">
        <f t="shared" si="5"/>
        <v>View on Google Map</v>
      </c>
    </row>
    <row r="139" spans="1:13" ht="12.75">
      <c r="A139">
        <v>466</v>
      </c>
      <c r="B139" t="s">
        <v>1044</v>
      </c>
      <c r="C139" t="str">
        <f t="shared" si="6"/>
        <v>Arctic LTER Site number 466</v>
      </c>
      <c r="D139">
        <v>68.79825</v>
      </c>
      <c r="E139">
        <v>-149.47832</v>
      </c>
      <c r="F139">
        <v>697</v>
      </c>
      <c r="G139" t="s">
        <v>385</v>
      </c>
      <c r="J139" t="s">
        <v>1027</v>
      </c>
      <c r="M139" s="82" t="str">
        <f t="shared" si="5"/>
        <v>View on Google Map</v>
      </c>
    </row>
    <row r="140" spans="1:13" ht="12.75">
      <c r="A140">
        <v>467</v>
      </c>
      <c r="B140" t="s">
        <v>1045</v>
      </c>
      <c r="C140" t="str">
        <f t="shared" si="6"/>
        <v>Arctic LTER Site number 467</v>
      </c>
      <c r="D140">
        <v>68.79466</v>
      </c>
      <c r="E140">
        <v>-149.46985</v>
      </c>
      <c r="F140">
        <v>702</v>
      </c>
      <c r="G140" t="s">
        <v>385</v>
      </c>
      <c r="J140" t="s">
        <v>1027</v>
      </c>
      <c r="M140" s="82" t="str">
        <f t="shared" si="5"/>
        <v>View on Google Map</v>
      </c>
    </row>
    <row r="141" spans="1:13" ht="12.75">
      <c r="A141">
        <v>468</v>
      </c>
      <c r="B141" t="s">
        <v>1046</v>
      </c>
      <c r="C141" t="str">
        <f t="shared" si="6"/>
        <v>Arctic LTER Site number 468</v>
      </c>
      <c r="D141">
        <v>68.79767</v>
      </c>
      <c r="E141">
        <v>-149.46574</v>
      </c>
      <c r="F141">
        <v>692</v>
      </c>
      <c r="G141" t="s">
        <v>385</v>
      </c>
      <c r="J141" t="s">
        <v>1027</v>
      </c>
      <c r="M141" s="82" t="str">
        <f t="shared" si="5"/>
        <v>View on Google Map</v>
      </c>
    </row>
    <row r="142" spans="1:13" ht="12.75">
      <c r="A142">
        <v>469</v>
      </c>
      <c r="B142" t="s">
        <v>1047</v>
      </c>
      <c r="C142" t="str">
        <f t="shared" si="6"/>
        <v>Arctic LTER Site number 469</v>
      </c>
      <c r="D142">
        <v>68.80239</v>
      </c>
      <c r="E142">
        <v>-149.46473</v>
      </c>
      <c r="F142">
        <v>683</v>
      </c>
      <c r="G142" t="s">
        <v>385</v>
      </c>
      <c r="J142" t="s">
        <v>1027</v>
      </c>
      <c r="M142" s="82" t="str">
        <f t="shared" si="5"/>
        <v>View on Google Map</v>
      </c>
    </row>
    <row r="143" spans="1:13" ht="12.75">
      <c r="A143">
        <v>406</v>
      </c>
      <c r="B143" t="s">
        <v>954</v>
      </c>
      <c r="C143" t="str">
        <f t="shared" si="6"/>
        <v>Arctic LTER Site number 406</v>
      </c>
      <c r="G143" t="s">
        <v>385</v>
      </c>
      <c r="J143" t="s">
        <v>1356</v>
      </c>
      <c r="L143" t="s">
        <v>952</v>
      </c>
      <c r="M143" s="82" t="str">
        <f t="shared" si="5"/>
        <v>View on Google Map</v>
      </c>
    </row>
    <row r="144" spans="1:13" ht="12.75">
      <c r="A144">
        <v>407</v>
      </c>
      <c r="B144" t="s">
        <v>955</v>
      </c>
      <c r="C144" t="str">
        <f t="shared" si="6"/>
        <v>Arctic LTER Site number 407</v>
      </c>
      <c r="G144" t="s">
        <v>385</v>
      </c>
      <c r="J144" t="s">
        <v>1356</v>
      </c>
      <c r="L144" t="s">
        <v>952</v>
      </c>
      <c r="M144" s="82" t="str">
        <f t="shared" si="5"/>
        <v>View on Google Map</v>
      </c>
    </row>
    <row r="145" spans="1:13" ht="12.75">
      <c r="A145">
        <v>164</v>
      </c>
      <c r="B145" t="s">
        <v>522</v>
      </c>
      <c r="C145" t="str">
        <f t="shared" si="6"/>
        <v>Arctic LTER Site number 164</v>
      </c>
      <c r="D145">
        <v>68.68333333333334</v>
      </c>
      <c r="E145">
        <v>-149.076666666667</v>
      </c>
      <c r="F145">
        <v>770</v>
      </c>
      <c r="G145" t="s">
        <v>385</v>
      </c>
      <c r="H145" t="s">
        <v>523</v>
      </c>
      <c r="I145" t="s">
        <v>524</v>
      </c>
      <c r="J145" t="s">
        <v>1356</v>
      </c>
      <c r="K145">
        <v>274</v>
      </c>
      <c r="M145" s="82" t="str">
        <f t="shared" si="5"/>
        <v>View on Google Map</v>
      </c>
    </row>
    <row r="146" spans="1:13" ht="12.75">
      <c r="A146">
        <v>165</v>
      </c>
      <c r="B146" t="s">
        <v>525</v>
      </c>
      <c r="C146" t="str">
        <f t="shared" si="6"/>
        <v>Arctic LTER Site number 165</v>
      </c>
      <c r="D146">
        <v>68.68333333333334</v>
      </c>
      <c r="E146">
        <v>-149.1</v>
      </c>
      <c r="F146">
        <v>785</v>
      </c>
      <c r="G146" t="s">
        <v>385</v>
      </c>
      <c r="H146" t="s">
        <v>526</v>
      </c>
      <c r="I146" t="s">
        <v>527</v>
      </c>
      <c r="J146" t="s">
        <v>1356</v>
      </c>
      <c r="K146">
        <v>275</v>
      </c>
      <c r="M146" s="82" t="str">
        <f t="shared" si="5"/>
        <v>View on Google Map</v>
      </c>
    </row>
    <row r="147" spans="1:13" ht="12.75">
      <c r="A147">
        <v>166</v>
      </c>
      <c r="B147" t="s">
        <v>528</v>
      </c>
      <c r="C147" t="str">
        <f t="shared" si="6"/>
        <v>Arctic LTER Site number 166</v>
      </c>
      <c r="D147">
        <v>68.66666666666667</v>
      </c>
      <c r="E147">
        <v>-149.1</v>
      </c>
      <c r="F147">
        <v>792</v>
      </c>
      <c r="G147" t="s">
        <v>385</v>
      </c>
      <c r="H147" t="s">
        <v>529</v>
      </c>
      <c r="I147" t="s">
        <v>530</v>
      </c>
      <c r="J147" t="s">
        <v>1356</v>
      </c>
      <c r="K147">
        <v>276</v>
      </c>
      <c r="M147" s="82" t="str">
        <f t="shared" si="5"/>
        <v>View on Google Map</v>
      </c>
    </row>
    <row r="148" spans="1:13" ht="12.75">
      <c r="A148">
        <v>167</v>
      </c>
      <c r="B148" t="s">
        <v>531</v>
      </c>
      <c r="C148" t="str">
        <f t="shared" si="6"/>
        <v>Arctic LTER Site number 167</v>
      </c>
      <c r="D148">
        <v>68.68</v>
      </c>
      <c r="E148">
        <v>-149.071666666667</v>
      </c>
      <c r="F148">
        <v>754</v>
      </c>
      <c r="G148" t="s">
        <v>385</v>
      </c>
      <c r="H148" t="s">
        <v>532</v>
      </c>
      <c r="I148" t="s">
        <v>533</v>
      </c>
      <c r="J148" t="s">
        <v>1356</v>
      </c>
      <c r="M148" s="82" t="str">
        <f t="shared" si="5"/>
        <v>View on Google Map</v>
      </c>
    </row>
    <row r="149" spans="1:13" ht="12.75">
      <c r="A149">
        <v>168</v>
      </c>
      <c r="B149" t="s">
        <v>534</v>
      </c>
      <c r="C149" t="str">
        <f t="shared" si="6"/>
        <v>Arctic LTER Site number 168</v>
      </c>
      <c r="D149">
        <v>68.675</v>
      </c>
      <c r="E149">
        <v>-149.06</v>
      </c>
      <c r="G149" t="s">
        <v>385</v>
      </c>
      <c r="H149" t="s">
        <v>535</v>
      </c>
      <c r="I149" t="s">
        <v>536</v>
      </c>
      <c r="J149" t="s">
        <v>1356</v>
      </c>
      <c r="M149" s="82" t="str">
        <f t="shared" si="5"/>
        <v>View on Google Map</v>
      </c>
    </row>
    <row r="150" spans="1:13" ht="12.75">
      <c r="A150">
        <v>124</v>
      </c>
      <c r="B150" t="s">
        <v>442</v>
      </c>
      <c r="C150" t="str">
        <f t="shared" si="6"/>
        <v>Arctic LTER Site number 124</v>
      </c>
      <c r="D150">
        <v>68.46666666666667</v>
      </c>
      <c r="E150">
        <v>-149.5</v>
      </c>
      <c r="F150">
        <v>802</v>
      </c>
      <c r="G150" t="s">
        <v>385</v>
      </c>
      <c r="H150" t="s">
        <v>443</v>
      </c>
      <c r="J150" t="s">
        <v>1356</v>
      </c>
      <c r="L150" t="s">
        <v>301</v>
      </c>
      <c r="M150" s="82" t="str">
        <f t="shared" si="5"/>
        <v>View on Google Map</v>
      </c>
    </row>
    <row r="151" spans="1:13" ht="12.75">
      <c r="A151">
        <v>432</v>
      </c>
      <c r="B151" t="s">
        <v>986</v>
      </c>
      <c r="C151" t="str">
        <f t="shared" si="6"/>
        <v>Arctic LTER Site number 432</v>
      </c>
      <c r="F151">
        <v>800</v>
      </c>
      <c r="G151" t="s">
        <v>385</v>
      </c>
      <c r="H151" t="s">
        <v>987</v>
      </c>
      <c r="J151" t="s">
        <v>1356</v>
      </c>
      <c r="L151" t="s">
        <v>988</v>
      </c>
      <c r="M151" s="82" t="str">
        <f t="shared" si="5"/>
        <v>View on Google Map</v>
      </c>
    </row>
    <row r="152" spans="1:13" ht="12.75">
      <c r="A152">
        <v>433</v>
      </c>
      <c r="B152" t="s">
        <v>989</v>
      </c>
      <c r="C152" t="str">
        <f t="shared" si="6"/>
        <v>Arctic LTER Site number 433</v>
      </c>
      <c r="F152">
        <v>800</v>
      </c>
      <c r="G152" t="s">
        <v>385</v>
      </c>
      <c r="H152" t="s">
        <v>990</v>
      </c>
      <c r="J152" t="s">
        <v>1356</v>
      </c>
      <c r="L152" t="s">
        <v>988</v>
      </c>
      <c r="M152" s="82" t="str">
        <f t="shared" si="5"/>
        <v>View on Google Map</v>
      </c>
    </row>
    <row r="153" spans="1:13" ht="12.75">
      <c r="A153">
        <v>434</v>
      </c>
      <c r="B153" t="s">
        <v>991</v>
      </c>
      <c r="C153" t="str">
        <f t="shared" si="6"/>
        <v>Arctic LTER Site number 434</v>
      </c>
      <c r="F153">
        <v>801</v>
      </c>
      <c r="G153" t="s">
        <v>385</v>
      </c>
      <c r="H153" t="s">
        <v>992</v>
      </c>
      <c r="J153" t="s">
        <v>1356</v>
      </c>
      <c r="L153" t="s">
        <v>988</v>
      </c>
      <c r="M153" s="82" t="str">
        <f t="shared" si="5"/>
        <v>View on Google Map</v>
      </c>
    </row>
    <row r="154" spans="1:13" ht="12.75">
      <c r="A154">
        <v>435</v>
      </c>
      <c r="B154" t="s">
        <v>993</v>
      </c>
      <c r="C154" t="str">
        <f t="shared" si="6"/>
        <v>Arctic LTER Site number 435</v>
      </c>
      <c r="F154">
        <v>802</v>
      </c>
      <c r="G154" t="s">
        <v>385</v>
      </c>
      <c r="H154" t="s">
        <v>994</v>
      </c>
      <c r="J154" t="s">
        <v>1356</v>
      </c>
      <c r="L154" t="s">
        <v>988</v>
      </c>
      <c r="M154" s="82" t="str">
        <f t="shared" si="5"/>
        <v>View on Google Map</v>
      </c>
    </row>
    <row r="155" spans="1:13" ht="12.75">
      <c r="A155">
        <v>436</v>
      </c>
      <c r="B155" t="s">
        <v>995</v>
      </c>
      <c r="C155" t="str">
        <f t="shared" si="6"/>
        <v>Arctic LTER Site number 436</v>
      </c>
      <c r="F155">
        <v>803</v>
      </c>
      <c r="G155" t="s">
        <v>385</v>
      </c>
      <c r="H155" t="s">
        <v>996</v>
      </c>
      <c r="J155" t="s">
        <v>1356</v>
      </c>
      <c r="L155" t="s">
        <v>988</v>
      </c>
      <c r="M155" s="82" t="str">
        <f t="shared" si="5"/>
        <v>View on Google Map</v>
      </c>
    </row>
    <row r="156" spans="1:13" ht="12.75">
      <c r="A156">
        <v>437</v>
      </c>
      <c r="B156" t="s">
        <v>997</v>
      </c>
      <c r="C156" t="str">
        <f t="shared" si="6"/>
        <v>Arctic LTER Site number 437</v>
      </c>
      <c r="F156">
        <v>804</v>
      </c>
      <c r="G156" t="s">
        <v>385</v>
      </c>
      <c r="H156" t="s">
        <v>998</v>
      </c>
      <c r="J156" t="s">
        <v>1356</v>
      </c>
      <c r="L156" t="s">
        <v>988</v>
      </c>
      <c r="M156" s="82" t="str">
        <f t="shared" si="5"/>
        <v>View on Google Map</v>
      </c>
    </row>
    <row r="157" spans="1:13" ht="12.75">
      <c r="A157">
        <v>438</v>
      </c>
      <c r="B157" t="s">
        <v>999</v>
      </c>
      <c r="C157" t="str">
        <f t="shared" si="6"/>
        <v>Arctic LTER Site number 438</v>
      </c>
      <c r="F157">
        <v>805</v>
      </c>
      <c r="G157" t="s">
        <v>385</v>
      </c>
      <c r="H157" t="s">
        <v>1000</v>
      </c>
      <c r="J157" t="s">
        <v>1356</v>
      </c>
      <c r="L157" t="s">
        <v>988</v>
      </c>
      <c r="M157" s="82" t="str">
        <f t="shared" si="5"/>
        <v>View on Google Map</v>
      </c>
    </row>
    <row r="158" spans="1:13" ht="12.75">
      <c r="A158">
        <v>439</v>
      </c>
      <c r="B158" t="s">
        <v>1001</v>
      </c>
      <c r="C158" t="str">
        <f t="shared" si="6"/>
        <v>Arctic LTER Site number 439</v>
      </c>
      <c r="F158">
        <v>807</v>
      </c>
      <c r="G158" t="s">
        <v>385</v>
      </c>
      <c r="H158" t="s">
        <v>1002</v>
      </c>
      <c r="J158" t="s">
        <v>1356</v>
      </c>
      <c r="L158" t="s">
        <v>988</v>
      </c>
      <c r="M158" s="82" t="str">
        <f t="shared" si="5"/>
        <v>View on Google Map</v>
      </c>
    </row>
    <row r="159" spans="1:13" ht="12.75">
      <c r="A159">
        <v>440</v>
      </c>
      <c r="B159" t="s">
        <v>1003</v>
      </c>
      <c r="C159" t="str">
        <f t="shared" si="6"/>
        <v>Arctic LTER Site number 440</v>
      </c>
      <c r="F159">
        <v>805</v>
      </c>
      <c r="G159" t="s">
        <v>385</v>
      </c>
      <c r="H159" t="s">
        <v>1004</v>
      </c>
      <c r="J159" t="s">
        <v>1356</v>
      </c>
      <c r="L159" t="s">
        <v>988</v>
      </c>
      <c r="M159" s="82" t="str">
        <f t="shared" si="5"/>
        <v>View on Google Map</v>
      </c>
    </row>
    <row r="160" spans="1:13" ht="12.75">
      <c r="A160">
        <v>441</v>
      </c>
      <c r="B160" t="s">
        <v>1005</v>
      </c>
      <c r="C160" t="str">
        <f t="shared" si="6"/>
        <v>Arctic LTER Site number 441</v>
      </c>
      <c r="F160">
        <v>805</v>
      </c>
      <c r="G160" t="s">
        <v>385</v>
      </c>
      <c r="H160" t="s">
        <v>1006</v>
      </c>
      <c r="J160" t="s">
        <v>1356</v>
      </c>
      <c r="L160" t="s">
        <v>988</v>
      </c>
      <c r="M160" s="82" t="str">
        <f t="shared" si="5"/>
        <v>View on Google Map</v>
      </c>
    </row>
    <row r="161" spans="1:13" ht="12.75">
      <c r="A161">
        <v>442</v>
      </c>
      <c r="B161" t="s">
        <v>1007</v>
      </c>
      <c r="C161" t="str">
        <f t="shared" si="6"/>
        <v>Arctic LTER Site number 442</v>
      </c>
      <c r="F161">
        <v>805</v>
      </c>
      <c r="G161" t="s">
        <v>385</v>
      </c>
      <c r="H161" t="s">
        <v>1008</v>
      </c>
      <c r="J161" t="s">
        <v>1356</v>
      </c>
      <c r="L161" t="s">
        <v>988</v>
      </c>
      <c r="M161" s="82" t="str">
        <f t="shared" si="5"/>
        <v>View on Google Map</v>
      </c>
    </row>
    <row r="162" spans="1:13" ht="12.75">
      <c r="A162">
        <v>443</v>
      </c>
      <c r="B162" t="s">
        <v>1009</v>
      </c>
      <c r="C162" t="str">
        <f t="shared" si="6"/>
        <v>Arctic LTER Site number 443</v>
      </c>
      <c r="F162">
        <v>812</v>
      </c>
      <c r="G162" t="s">
        <v>385</v>
      </c>
      <c r="H162" t="s">
        <v>1010</v>
      </c>
      <c r="J162" t="s">
        <v>1356</v>
      </c>
      <c r="L162" t="s">
        <v>988</v>
      </c>
      <c r="M162" s="82" t="str">
        <f t="shared" si="5"/>
        <v>View on Google Map</v>
      </c>
    </row>
    <row r="163" spans="1:13" ht="12.75">
      <c r="A163">
        <v>28</v>
      </c>
      <c r="B163" t="s">
        <v>351</v>
      </c>
      <c r="C163" t="str">
        <f t="shared" si="6"/>
        <v>Arctic LTER Site number 28</v>
      </c>
      <c r="F163">
        <v>1189</v>
      </c>
      <c r="G163" t="s">
        <v>297</v>
      </c>
      <c r="H163" t="s">
        <v>352</v>
      </c>
      <c r="J163" t="s">
        <v>1356</v>
      </c>
      <c r="M163" s="82" t="str">
        <f t="shared" si="5"/>
        <v>View on Google Map</v>
      </c>
    </row>
    <row r="164" spans="1:13" ht="12.75">
      <c r="A164">
        <v>29</v>
      </c>
      <c r="B164" t="s">
        <v>353</v>
      </c>
      <c r="C164" t="str">
        <f t="shared" si="6"/>
        <v>Arctic LTER Site number 29</v>
      </c>
      <c r="F164">
        <v>1372</v>
      </c>
      <c r="G164" t="s">
        <v>297</v>
      </c>
      <c r="H164" t="s">
        <v>354</v>
      </c>
      <c r="J164" t="s">
        <v>1356</v>
      </c>
      <c r="M164" s="82" t="str">
        <f t="shared" si="5"/>
        <v>View on Google Map</v>
      </c>
    </row>
    <row r="165" spans="1:13" ht="12.75">
      <c r="A165">
        <v>30</v>
      </c>
      <c r="B165" t="s">
        <v>355</v>
      </c>
      <c r="C165" t="str">
        <f t="shared" si="6"/>
        <v>Arctic LTER Site number 30</v>
      </c>
      <c r="F165">
        <v>1463</v>
      </c>
      <c r="G165" t="s">
        <v>297</v>
      </c>
      <c r="H165" t="s">
        <v>356</v>
      </c>
      <c r="J165" t="s">
        <v>1356</v>
      </c>
      <c r="M165" s="82" t="str">
        <f t="shared" si="5"/>
        <v>View on Google Map</v>
      </c>
    </row>
    <row r="166" spans="1:13" ht="12.75">
      <c r="A166">
        <v>142</v>
      </c>
      <c r="B166" t="s">
        <v>483</v>
      </c>
      <c r="C166" t="s">
        <v>484</v>
      </c>
      <c r="D166">
        <v>68.53698</v>
      </c>
      <c r="E166">
        <v>-149.2374</v>
      </c>
      <c r="F166">
        <v>883</v>
      </c>
      <c r="G166" t="s">
        <v>385</v>
      </c>
      <c r="H166" t="s">
        <v>485</v>
      </c>
      <c r="I166" t="s">
        <v>486</v>
      </c>
      <c r="J166" t="s">
        <v>1356</v>
      </c>
      <c r="L166" t="s">
        <v>301</v>
      </c>
      <c r="M166" s="82" t="str">
        <f t="shared" si="5"/>
        <v>View on Google Map</v>
      </c>
    </row>
    <row r="167" spans="1:14" ht="12.75">
      <c r="A167">
        <v>416</v>
      </c>
      <c r="B167" t="s">
        <v>965</v>
      </c>
      <c r="C167" t="s">
        <v>1449</v>
      </c>
      <c r="D167">
        <v>68.4960799785</v>
      </c>
      <c r="E167">
        <v>-149.602155672</v>
      </c>
      <c r="F167">
        <v>938</v>
      </c>
      <c r="G167" t="s">
        <v>385</v>
      </c>
      <c r="H167" t="s">
        <v>966</v>
      </c>
      <c r="J167" t="s">
        <v>710</v>
      </c>
      <c r="L167" t="s">
        <v>711</v>
      </c>
      <c r="M167" s="82" t="str">
        <f t="shared" si="5"/>
        <v>View on Google Map</v>
      </c>
      <c r="N167">
        <f>VALUE(MID(B167,5,3))</f>
        <v>100</v>
      </c>
    </row>
    <row r="168" spans="1:14" ht="12.75">
      <c r="A168">
        <v>417</v>
      </c>
      <c r="B168" t="s">
        <v>967</v>
      </c>
      <c r="C168" t="s">
        <v>1450</v>
      </c>
      <c r="D168">
        <v>68.4916419397</v>
      </c>
      <c r="E168">
        <v>-149.607439847</v>
      </c>
      <c r="F168">
        <v>937</v>
      </c>
      <c r="G168" t="s">
        <v>385</v>
      </c>
      <c r="H168" t="s">
        <v>968</v>
      </c>
      <c r="J168" t="s">
        <v>710</v>
      </c>
      <c r="L168" t="s">
        <v>711</v>
      </c>
      <c r="M168" s="82" t="str">
        <f t="shared" si="5"/>
        <v>View on Google Map</v>
      </c>
      <c r="N168">
        <f>VALUE(MID(B168,5,3))</f>
        <v>101</v>
      </c>
    </row>
    <row r="169" spans="1:14" ht="12.75">
      <c r="A169">
        <v>418</v>
      </c>
      <c r="B169" t="s">
        <v>969</v>
      </c>
      <c r="C169" t="s">
        <v>1451</v>
      </c>
      <c r="D169">
        <v>68.4859715248</v>
      </c>
      <c r="E169">
        <v>-149.611957343</v>
      </c>
      <c r="F169">
        <v>936</v>
      </c>
      <c r="G169" t="s">
        <v>385</v>
      </c>
      <c r="J169" t="s">
        <v>710</v>
      </c>
      <c r="L169" t="s">
        <v>711</v>
      </c>
      <c r="M169" s="82" t="str">
        <f t="shared" si="5"/>
        <v>View on Google Map</v>
      </c>
      <c r="N169">
        <f>VALUE(MID(B169,5,3))</f>
        <v>102</v>
      </c>
    </row>
    <row r="170" spans="1:14" ht="12.75">
      <c r="A170">
        <v>419</v>
      </c>
      <c r="B170" t="s">
        <v>970</v>
      </c>
      <c r="C170" t="s">
        <v>1452</v>
      </c>
      <c r="D170">
        <v>68.4864182463</v>
      </c>
      <c r="E170">
        <v>-149.623539768</v>
      </c>
      <c r="F170">
        <v>934</v>
      </c>
      <c r="G170" t="s">
        <v>385</v>
      </c>
      <c r="H170" t="s">
        <v>971</v>
      </c>
      <c r="J170" t="s">
        <v>710</v>
      </c>
      <c r="L170" t="s">
        <v>711</v>
      </c>
      <c r="M170" s="82" t="str">
        <f t="shared" si="5"/>
        <v>View on Google Map</v>
      </c>
      <c r="N170">
        <f>VALUE(MID(B170,5,3))</f>
        <v>103</v>
      </c>
    </row>
    <row r="171" spans="1:14" ht="12.75">
      <c r="A171">
        <v>420</v>
      </c>
      <c r="B171" t="s">
        <v>972</v>
      </c>
      <c r="C171" t="s">
        <v>1453</v>
      </c>
      <c r="D171">
        <v>68.4803581824</v>
      </c>
      <c r="E171">
        <v>-149.621808276</v>
      </c>
      <c r="G171" t="s">
        <v>385</v>
      </c>
      <c r="H171" t="s">
        <v>972</v>
      </c>
      <c r="J171" t="s">
        <v>710</v>
      </c>
      <c r="L171" t="s">
        <v>711</v>
      </c>
      <c r="M171" s="82" t="str">
        <f t="shared" si="5"/>
        <v>View on Google Map</v>
      </c>
      <c r="N171">
        <f aca="true" t="shared" si="7" ref="N171:N198">VALUE(MID(H171,5,3))</f>
        <v>104</v>
      </c>
    </row>
    <row r="172" spans="1:14" ht="12.75">
      <c r="A172">
        <v>421</v>
      </c>
      <c r="B172" t="s">
        <v>973</v>
      </c>
      <c r="C172" t="s">
        <v>1454</v>
      </c>
      <c r="D172">
        <v>68.4871638943</v>
      </c>
      <c r="E172">
        <v>-149.574709264</v>
      </c>
      <c r="G172" t="s">
        <v>385</v>
      </c>
      <c r="H172" t="s">
        <v>973</v>
      </c>
      <c r="J172" t="s">
        <v>710</v>
      </c>
      <c r="L172" t="s">
        <v>711</v>
      </c>
      <c r="M172" s="82" t="str">
        <f t="shared" si="5"/>
        <v>View on Google Map</v>
      </c>
      <c r="N172">
        <f t="shared" si="7"/>
        <v>105</v>
      </c>
    </row>
    <row r="173" spans="1:14" ht="12.75">
      <c r="A173">
        <v>422</v>
      </c>
      <c r="B173" t="s">
        <v>974</v>
      </c>
      <c r="C173" t="s">
        <v>1455</v>
      </c>
      <c r="D173">
        <v>68.4820078539</v>
      </c>
      <c r="E173">
        <v>-149.573575431</v>
      </c>
      <c r="G173" t="s">
        <v>385</v>
      </c>
      <c r="H173" t="s">
        <v>974</v>
      </c>
      <c r="J173" t="s">
        <v>710</v>
      </c>
      <c r="L173" t="s">
        <v>711</v>
      </c>
      <c r="M173" s="82" t="str">
        <f t="shared" si="5"/>
        <v>View on Google Map</v>
      </c>
      <c r="N173">
        <f t="shared" si="7"/>
        <v>106</v>
      </c>
    </row>
    <row r="174" spans="1:14" ht="12.75">
      <c r="A174">
        <v>423</v>
      </c>
      <c r="B174" t="s">
        <v>975</v>
      </c>
      <c r="C174" t="s">
        <v>1456</v>
      </c>
      <c r="D174">
        <v>68.4801177831</v>
      </c>
      <c r="E174">
        <v>-149.553733964</v>
      </c>
      <c r="G174" t="s">
        <v>385</v>
      </c>
      <c r="H174" t="s">
        <v>975</v>
      </c>
      <c r="J174" t="s">
        <v>710</v>
      </c>
      <c r="L174" t="s">
        <v>711</v>
      </c>
      <c r="M174" s="82" t="str">
        <f t="shared" si="5"/>
        <v>View on Google Map</v>
      </c>
      <c r="N174">
        <f t="shared" si="7"/>
        <v>107</v>
      </c>
    </row>
    <row r="175" spans="1:14" ht="12.75">
      <c r="A175">
        <v>424</v>
      </c>
      <c r="B175" t="s">
        <v>976</v>
      </c>
      <c r="C175" t="s">
        <v>1457</v>
      </c>
      <c r="D175">
        <v>68.5534706576</v>
      </c>
      <c r="E175">
        <v>-149.167025156</v>
      </c>
      <c r="G175" t="s">
        <v>385</v>
      </c>
      <c r="H175" t="s">
        <v>976</v>
      </c>
      <c r="J175" t="s">
        <v>710</v>
      </c>
      <c r="L175" t="s">
        <v>711</v>
      </c>
      <c r="M175" s="82" t="str">
        <f t="shared" si="5"/>
        <v>View on Google Map</v>
      </c>
      <c r="N175">
        <f t="shared" si="7"/>
        <v>108</v>
      </c>
    </row>
    <row r="176" spans="1:14" ht="12.75">
      <c r="A176">
        <v>425</v>
      </c>
      <c r="B176" t="s">
        <v>977</v>
      </c>
      <c r="C176" t="s">
        <v>1458</v>
      </c>
      <c r="D176">
        <v>68.5570824577</v>
      </c>
      <c r="E176">
        <v>-149.154445686</v>
      </c>
      <c r="G176" t="s">
        <v>385</v>
      </c>
      <c r="H176" t="s">
        <v>977</v>
      </c>
      <c r="J176" t="s">
        <v>710</v>
      </c>
      <c r="L176" t="s">
        <v>711</v>
      </c>
      <c r="M176" s="82" t="str">
        <f t="shared" si="5"/>
        <v>View on Google Map</v>
      </c>
      <c r="N176">
        <f t="shared" si="7"/>
        <v>109</v>
      </c>
    </row>
    <row r="177" spans="1:14" ht="12.75">
      <c r="A177">
        <v>426</v>
      </c>
      <c r="B177" t="s">
        <v>978</v>
      </c>
      <c r="C177" t="s">
        <v>1459</v>
      </c>
      <c r="D177">
        <v>68.7328740058</v>
      </c>
      <c r="E177">
        <v>-149.401461627</v>
      </c>
      <c r="G177" t="s">
        <v>385</v>
      </c>
      <c r="H177" t="s">
        <v>978</v>
      </c>
      <c r="J177" t="s">
        <v>710</v>
      </c>
      <c r="L177" t="s">
        <v>711</v>
      </c>
      <c r="M177" s="82" t="str">
        <f t="shared" si="5"/>
        <v>View on Google Map</v>
      </c>
      <c r="N177">
        <f t="shared" si="7"/>
        <v>110</v>
      </c>
    </row>
    <row r="178" spans="1:14" ht="12.75">
      <c r="A178">
        <v>427</v>
      </c>
      <c r="B178" t="s">
        <v>979</v>
      </c>
      <c r="C178" t="s">
        <v>1460</v>
      </c>
      <c r="D178">
        <v>68.7284379109</v>
      </c>
      <c r="E178">
        <v>-149.392984492</v>
      </c>
      <c r="G178" t="s">
        <v>385</v>
      </c>
      <c r="H178" t="s">
        <v>979</v>
      </c>
      <c r="J178" t="s">
        <v>710</v>
      </c>
      <c r="L178" t="s">
        <v>711</v>
      </c>
      <c r="M178" s="82" t="str">
        <f t="shared" si="5"/>
        <v>View on Google Map</v>
      </c>
      <c r="N178">
        <f t="shared" si="7"/>
        <v>111</v>
      </c>
    </row>
    <row r="179" spans="1:14" ht="12.75">
      <c r="A179">
        <v>428</v>
      </c>
      <c r="B179" t="s">
        <v>980</v>
      </c>
      <c r="C179" t="s">
        <v>1461</v>
      </c>
      <c r="D179">
        <v>68.6719088055</v>
      </c>
      <c r="E179">
        <v>-149.248173483</v>
      </c>
      <c r="G179" t="s">
        <v>385</v>
      </c>
      <c r="H179" t="s">
        <v>980</v>
      </c>
      <c r="J179" t="s">
        <v>710</v>
      </c>
      <c r="L179" t="s">
        <v>711</v>
      </c>
      <c r="M179" s="82" t="str">
        <f t="shared" si="5"/>
        <v>View on Google Map</v>
      </c>
      <c r="N179">
        <f t="shared" si="7"/>
        <v>112</v>
      </c>
    </row>
    <row r="180" spans="1:14" ht="12.75">
      <c r="A180">
        <v>429</v>
      </c>
      <c r="B180" t="s">
        <v>981</v>
      </c>
      <c r="C180" t="s">
        <v>1462</v>
      </c>
      <c r="D180">
        <v>68.6794276394</v>
      </c>
      <c r="E180">
        <v>-149.239470849</v>
      </c>
      <c r="G180" t="s">
        <v>385</v>
      </c>
      <c r="H180" t="s">
        <v>981</v>
      </c>
      <c r="J180" t="s">
        <v>710</v>
      </c>
      <c r="L180" t="s">
        <v>711</v>
      </c>
      <c r="M180" s="82" t="str">
        <f t="shared" si="5"/>
        <v>View on Google Map</v>
      </c>
      <c r="N180">
        <f t="shared" si="7"/>
        <v>113</v>
      </c>
    </row>
    <row r="181" spans="1:14" ht="12.75">
      <c r="A181">
        <v>430</v>
      </c>
      <c r="B181" t="s">
        <v>982</v>
      </c>
      <c r="C181" t="s">
        <v>1463</v>
      </c>
      <c r="D181">
        <v>68.6794244286</v>
      </c>
      <c r="E181">
        <v>-149.229696951</v>
      </c>
      <c r="G181" t="s">
        <v>385</v>
      </c>
      <c r="H181" t="s">
        <v>982</v>
      </c>
      <c r="J181" t="s">
        <v>710</v>
      </c>
      <c r="L181" t="s">
        <v>711</v>
      </c>
      <c r="M181" s="82" t="str">
        <f t="shared" si="5"/>
        <v>View on Google Map</v>
      </c>
      <c r="N181">
        <f t="shared" si="7"/>
        <v>114</v>
      </c>
    </row>
    <row r="182" spans="1:14" ht="12.75">
      <c r="A182">
        <v>398</v>
      </c>
      <c r="B182" t="s">
        <v>943</v>
      </c>
      <c r="C182" t="s">
        <v>1464</v>
      </c>
      <c r="D182">
        <v>68.5697917821</v>
      </c>
      <c r="E182">
        <v>-149.43938491</v>
      </c>
      <c r="G182" t="s">
        <v>385</v>
      </c>
      <c r="H182" t="s">
        <v>943</v>
      </c>
      <c r="J182" t="s">
        <v>710</v>
      </c>
      <c r="L182" t="s">
        <v>711</v>
      </c>
      <c r="M182" s="82" t="str">
        <f t="shared" si="5"/>
        <v>View on Google Map</v>
      </c>
      <c r="N182">
        <f t="shared" si="7"/>
        <v>82</v>
      </c>
    </row>
    <row r="183" spans="1:14" ht="12.75">
      <c r="A183">
        <v>389</v>
      </c>
      <c r="B183" t="s">
        <v>934</v>
      </c>
      <c r="C183" t="s">
        <v>1465</v>
      </c>
      <c r="D183">
        <v>68.5688832145</v>
      </c>
      <c r="E183">
        <v>-149.432996798</v>
      </c>
      <c r="G183" t="s">
        <v>385</v>
      </c>
      <c r="H183" t="s">
        <v>934</v>
      </c>
      <c r="J183" t="s">
        <v>710</v>
      </c>
      <c r="L183" t="s">
        <v>711</v>
      </c>
      <c r="M183" s="82" t="str">
        <f t="shared" si="5"/>
        <v>View on Google Map</v>
      </c>
      <c r="N183">
        <f t="shared" si="7"/>
        <v>83</v>
      </c>
    </row>
    <row r="184" spans="1:14" ht="12.75">
      <c r="A184">
        <v>390</v>
      </c>
      <c r="B184" t="s">
        <v>935</v>
      </c>
      <c r="C184" t="s">
        <v>1466</v>
      </c>
      <c r="D184">
        <v>68.5714467551</v>
      </c>
      <c r="E184">
        <v>-149.436147765</v>
      </c>
      <c r="G184" t="s">
        <v>385</v>
      </c>
      <c r="H184" t="s">
        <v>935</v>
      </c>
      <c r="J184" t="s">
        <v>710</v>
      </c>
      <c r="L184" t="s">
        <v>711</v>
      </c>
      <c r="M184" s="82" t="str">
        <f t="shared" si="5"/>
        <v>View on Google Map</v>
      </c>
      <c r="N184">
        <f t="shared" si="7"/>
        <v>84</v>
      </c>
    </row>
    <row r="185" spans="1:14" ht="12.75">
      <c r="A185">
        <v>391</v>
      </c>
      <c r="B185" t="s">
        <v>936</v>
      </c>
      <c r="C185" t="s">
        <v>1467</v>
      </c>
      <c r="D185">
        <v>68.6004190154</v>
      </c>
      <c r="E185">
        <v>-149.438677388</v>
      </c>
      <c r="G185" t="s">
        <v>385</v>
      </c>
      <c r="H185" t="s">
        <v>936</v>
      </c>
      <c r="J185" t="s">
        <v>710</v>
      </c>
      <c r="L185" t="s">
        <v>711</v>
      </c>
      <c r="M185" s="82" t="str">
        <f t="shared" si="5"/>
        <v>View on Google Map</v>
      </c>
      <c r="N185">
        <f t="shared" si="7"/>
        <v>85</v>
      </c>
    </row>
    <row r="186" spans="1:14" ht="12.75">
      <c r="A186">
        <v>392</v>
      </c>
      <c r="B186" t="s">
        <v>937</v>
      </c>
      <c r="C186" t="s">
        <v>1468</v>
      </c>
      <c r="D186">
        <v>68.6324246102</v>
      </c>
      <c r="E186">
        <v>-149.418740628</v>
      </c>
      <c r="G186" t="s">
        <v>385</v>
      </c>
      <c r="H186" t="s">
        <v>937</v>
      </c>
      <c r="J186" t="s">
        <v>710</v>
      </c>
      <c r="L186" t="s">
        <v>711</v>
      </c>
      <c r="M186" s="82" t="str">
        <f t="shared" si="5"/>
        <v>View on Google Map</v>
      </c>
      <c r="N186">
        <f t="shared" si="7"/>
        <v>86</v>
      </c>
    </row>
    <row r="187" spans="1:14" ht="12.75">
      <c r="A187">
        <v>393</v>
      </c>
      <c r="B187" t="s">
        <v>938</v>
      </c>
      <c r="C187" t="s">
        <v>1469</v>
      </c>
      <c r="D187">
        <v>68.5057049659</v>
      </c>
      <c r="E187">
        <v>-149.516276081</v>
      </c>
      <c r="G187" t="s">
        <v>385</v>
      </c>
      <c r="H187" t="s">
        <v>938</v>
      </c>
      <c r="J187" t="s">
        <v>710</v>
      </c>
      <c r="L187" t="s">
        <v>711</v>
      </c>
      <c r="M187" s="82" t="str">
        <f t="shared" si="5"/>
        <v>View on Google Map</v>
      </c>
      <c r="N187">
        <f t="shared" si="7"/>
        <v>87</v>
      </c>
    </row>
    <row r="188" spans="1:14" ht="12.75">
      <c r="A188">
        <v>394</v>
      </c>
      <c r="B188" t="s">
        <v>939</v>
      </c>
      <c r="C188" t="s">
        <v>1470</v>
      </c>
      <c r="D188">
        <v>68.5092348086</v>
      </c>
      <c r="E188">
        <v>-149.589176785</v>
      </c>
      <c r="G188" t="s">
        <v>385</v>
      </c>
      <c r="H188" t="s">
        <v>939</v>
      </c>
      <c r="J188" t="s">
        <v>710</v>
      </c>
      <c r="L188" t="s">
        <v>711</v>
      </c>
      <c r="M188" s="82" t="str">
        <f t="shared" si="5"/>
        <v>View on Google Map</v>
      </c>
      <c r="N188">
        <f t="shared" si="7"/>
        <v>88</v>
      </c>
    </row>
    <row r="189" spans="1:14" ht="12.75">
      <c r="A189">
        <v>395</v>
      </c>
      <c r="B189" t="s">
        <v>940</v>
      </c>
      <c r="C189" t="s">
        <v>1471</v>
      </c>
      <c r="D189">
        <v>68.5256505313</v>
      </c>
      <c r="E189">
        <v>-149.541619823</v>
      </c>
      <c r="G189" t="s">
        <v>385</v>
      </c>
      <c r="H189" t="s">
        <v>940</v>
      </c>
      <c r="J189" t="s">
        <v>710</v>
      </c>
      <c r="L189" t="s">
        <v>711</v>
      </c>
      <c r="M189" s="82" t="str">
        <f t="shared" si="5"/>
        <v>View on Google Map</v>
      </c>
      <c r="N189">
        <f t="shared" si="7"/>
        <v>89</v>
      </c>
    </row>
    <row r="190" spans="1:14" ht="12.75">
      <c r="A190">
        <v>396</v>
      </c>
      <c r="B190" t="s">
        <v>941</v>
      </c>
      <c r="C190" t="s">
        <v>1472</v>
      </c>
      <c r="D190">
        <v>68.5310200604</v>
      </c>
      <c r="E190">
        <v>-149.54062337</v>
      </c>
      <c r="G190" t="s">
        <v>385</v>
      </c>
      <c r="H190" t="s">
        <v>941</v>
      </c>
      <c r="J190" t="s">
        <v>710</v>
      </c>
      <c r="L190" t="s">
        <v>711</v>
      </c>
      <c r="M190" s="82" t="str">
        <f t="shared" si="5"/>
        <v>View on Google Map</v>
      </c>
      <c r="N190">
        <f t="shared" si="7"/>
        <v>90</v>
      </c>
    </row>
    <row r="191" spans="1:14" ht="12.75">
      <c r="A191">
        <v>397</v>
      </c>
      <c r="B191" t="s">
        <v>942</v>
      </c>
      <c r="C191" t="s">
        <v>1473</v>
      </c>
      <c r="D191">
        <v>68.6238928444</v>
      </c>
      <c r="E191">
        <v>-149.469559886</v>
      </c>
      <c r="G191" t="s">
        <v>385</v>
      </c>
      <c r="H191" t="s">
        <v>942</v>
      </c>
      <c r="J191" t="s">
        <v>710</v>
      </c>
      <c r="L191" t="s">
        <v>711</v>
      </c>
      <c r="M191" s="82" t="str">
        <f t="shared" si="5"/>
        <v>View on Google Map</v>
      </c>
      <c r="N191">
        <f t="shared" si="7"/>
        <v>91</v>
      </c>
    </row>
    <row r="192" spans="1:14" ht="12.75">
      <c r="A192">
        <v>408</v>
      </c>
      <c r="B192" t="s">
        <v>956</v>
      </c>
      <c r="C192" t="s">
        <v>1474</v>
      </c>
      <c r="D192">
        <v>68.6069459654</v>
      </c>
      <c r="E192">
        <v>-149.195806014</v>
      </c>
      <c r="G192" t="s">
        <v>385</v>
      </c>
      <c r="H192" t="s">
        <v>956</v>
      </c>
      <c r="J192" t="s">
        <v>710</v>
      </c>
      <c r="L192" t="s">
        <v>711</v>
      </c>
      <c r="M192" s="82" t="str">
        <f t="shared" si="5"/>
        <v>View on Google Map</v>
      </c>
      <c r="N192">
        <f t="shared" si="7"/>
        <v>92</v>
      </c>
    </row>
    <row r="193" spans="1:14" ht="12.75">
      <c r="A193">
        <v>409</v>
      </c>
      <c r="B193" t="s">
        <v>957</v>
      </c>
      <c r="C193" t="s">
        <v>1475</v>
      </c>
      <c r="D193">
        <v>68.613688054</v>
      </c>
      <c r="E193">
        <v>-149.202875655</v>
      </c>
      <c r="G193" t="s">
        <v>385</v>
      </c>
      <c r="H193" t="s">
        <v>957</v>
      </c>
      <c r="J193" t="s">
        <v>710</v>
      </c>
      <c r="L193" t="s">
        <v>711</v>
      </c>
      <c r="M193" s="82" t="str">
        <f t="shared" si="5"/>
        <v>View on Google Map</v>
      </c>
      <c r="N193">
        <f t="shared" si="7"/>
        <v>93</v>
      </c>
    </row>
    <row r="194" spans="1:14" ht="12.75">
      <c r="A194">
        <v>410</v>
      </c>
      <c r="B194" t="s">
        <v>958</v>
      </c>
      <c r="C194" t="s">
        <v>1476</v>
      </c>
      <c r="D194">
        <v>68.6173228372</v>
      </c>
      <c r="E194">
        <v>-149.216409899</v>
      </c>
      <c r="G194" t="s">
        <v>385</v>
      </c>
      <c r="H194" t="s">
        <v>958</v>
      </c>
      <c r="J194" t="s">
        <v>710</v>
      </c>
      <c r="L194" t="s">
        <v>711</v>
      </c>
      <c r="M194" s="82" t="str">
        <f t="shared" si="5"/>
        <v>View on Google Map</v>
      </c>
      <c r="N194">
        <f t="shared" si="7"/>
        <v>94</v>
      </c>
    </row>
    <row r="195" spans="1:14" ht="12.75">
      <c r="A195">
        <v>411</v>
      </c>
      <c r="B195" t="s">
        <v>959</v>
      </c>
      <c r="C195" t="s">
        <v>1477</v>
      </c>
      <c r="D195">
        <v>68.613551664</v>
      </c>
      <c r="E195">
        <v>-149.21844056</v>
      </c>
      <c r="G195" t="s">
        <v>385</v>
      </c>
      <c r="H195" t="s">
        <v>959</v>
      </c>
      <c r="J195" t="s">
        <v>710</v>
      </c>
      <c r="L195" t="s">
        <v>711</v>
      </c>
      <c r="M195" s="82" t="str">
        <f aca="true" t="shared" si="8" ref="M195:M258">HYPERLINK("http://maps.google.com/maps?q="&amp;D195&amp;","&amp;E195,"View on Google Map")</f>
        <v>View on Google Map</v>
      </c>
      <c r="N195">
        <f t="shared" si="7"/>
        <v>95</v>
      </c>
    </row>
    <row r="196" spans="1:14" ht="12.75">
      <c r="A196">
        <v>412</v>
      </c>
      <c r="B196" t="s">
        <v>960</v>
      </c>
      <c r="C196" t="s">
        <v>1478</v>
      </c>
      <c r="D196">
        <v>68.6095720798</v>
      </c>
      <c r="E196">
        <v>-149.208652056</v>
      </c>
      <c r="G196" t="s">
        <v>385</v>
      </c>
      <c r="H196" t="s">
        <v>960</v>
      </c>
      <c r="J196" t="s">
        <v>710</v>
      </c>
      <c r="L196" t="s">
        <v>711</v>
      </c>
      <c r="M196" s="82" t="str">
        <f t="shared" si="8"/>
        <v>View on Google Map</v>
      </c>
      <c r="N196">
        <f t="shared" si="7"/>
        <v>96</v>
      </c>
    </row>
    <row r="197" spans="1:14" ht="12.75">
      <c r="A197">
        <v>413</v>
      </c>
      <c r="B197" t="s">
        <v>961</v>
      </c>
      <c r="C197" t="s">
        <v>1479</v>
      </c>
      <c r="D197">
        <v>68.6070975402</v>
      </c>
      <c r="E197">
        <v>-149.214820305</v>
      </c>
      <c r="G197" t="s">
        <v>385</v>
      </c>
      <c r="H197" t="s">
        <v>961</v>
      </c>
      <c r="J197" t="s">
        <v>710</v>
      </c>
      <c r="L197" t="s">
        <v>711</v>
      </c>
      <c r="M197" s="82" t="str">
        <f t="shared" si="8"/>
        <v>View on Google Map</v>
      </c>
      <c r="N197">
        <f t="shared" si="7"/>
        <v>97</v>
      </c>
    </row>
    <row r="198" spans="1:14" ht="12.75">
      <c r="A198">
        <v>414</v>
      </c>
      <c r="B198" t="s">
        <v>962</v>
      </c>
      <c r="C198" t="s">
        <v>1480</v>
      </c>
      <c r="D198">
        <v>68.6051987114</v>
      </c>
      <c r="E198">
        <v>-149.272150468</v>
      </c>
      <c r="G198" t="s">
        <v>385</v>
      </c>
      <c r="H198" t="s">
        <v>962</v>
      </c>
      <c r="J198" t="s">
        <v>710</v>
      </c>
      <c r="L198" t="s">
        <v>711</v>
      </c>
      <c r="M198" s="82" t="str">
        <f t="shared" si="8"/>
        <v>View on Google Map</v>
      </c>
      <c r="N198">
        <f t="shared" si="7"/>
        <v>98</v>
      </c>
    </row>
    <row r="199" spans="1:14" ht="12.75">
      <c r="A199">
        <v>415</v>
      </c>
      <c r="B199" t="s">
        <v>963</v>
      </c>
      <c r="C199" t="s">
        <v>1481</v>
      </c>
      <c r="D199">
        <v>68.4983759224</v>
      </c>
      <c r="E199">
        <v>-149.598422847</v>
      </c>
      <c r="F199">
        <v>947</v>
      </c>
      <c r="G199" t="s">
        <v>385</v>
      </c>
      <c r="H199" t="s">
        <v>964</v>
      </c>
      <c r="J199" t="s">
        <v>710</v>
      </c>
      <c r="L199" t="s">
        <v>711</v>
      </c>
      <c r="M199" s="82" t="str">
        <f t="shared" si="8"/>
        <v>View on Google Map</v>
      </c>
      <c r="N199">
        <f>VALUE(MID(B199,5,3))</f>
        <v>99</v>
      </c>
    </row>
    <row r="200" spans="1:13" ht="12.75">
      <c r="A200">
        <v>402</v>
      </c>
      <c r="B200" t="s">
        <v>950</v>
      </c>
      <c r="C200" t="str">
        <f>"Arctic LTER Site number "&amp;A200</f>
        <v>Arctic LTER Site number 402</v>
      </c>
      <c r="G200" t="s">
        <v>385</v>
      </c>
      <c r="J200" t="s">
        <v>1356</v>
      </c>
      <c r="L200" t="s">
        <v>948</v>
      </c>
      <c r="M200" s="82" t="str">
        <f t="shared" si="8"/>
        <v>View on Google Map</v>
      </c>
    </row>
    <row r="201" spans="1:13" ht="12.75">
      <c r="A201">
        <v>8</v>
      </c>
      <c r="B201" t="s">
        <v>315</v>
      </c>
      <c r="C201" t="s">
        <v>305</v>
      </c>
      <c r="D201">
        <v>69.15</v>
      </c>
      <c r="E201">
        <v>-148.83333333333334</v>
      </c>
      <c r="F201">
        <v>290</v>
      </c>
      <c r="G201" t="s">
        <v>297</v>
      </c>
      <c r="J201" t="s">
        <v>1356</v>
      </c>
      <c r="L201" t="s">
        <v>301</v>
      </c>
      <c r="M201" s="82" t="str">
        <f t="shared" si="8"/>
        <v>View on Google Map</v>
      </c>
    </row>
    <row r="202" spans="1:13" ht="12.75">
      <c r="A202">
        <v>219</v>
      </c>
      <c r="B202" t="s">
        <v>651</v>
      </c>
      <c r="C202" t="str">
        <f aca="true" t="shared" si="9" ref="C202:C216">"Arctic LTER Site number "&amp;A202</f>
        <v>Arctic LTER Site number 219</v>
      </c>
      <c r="D202">
        <v>69.8</v>
      </c>
      <c r="E202">
        <v>-151.83333333333334</v>
      </c>
      <c r="F202">
        <v>60.3658536585366</v>
      </c>
      <c r="G202" t="s">
        <v>385</v>
      </c>
      <c r="H202" t="s">
        <v>652</v>
      </c>
      <c r="J202" t="s">
        <v>1356</v>
      </c>
      <c r="L202" t="s">
        <v>653</v>
      </c>
      <c r="M202" s="82" t="str">
        <f t="shared" si="8"/>
        <v>View on Google Map</v>
      </c>
    </row>
    <row r="203" spans="1:13" ht="12.75">
      <c r="A203">
        <v>220</v>
      </c>
      <c r="B203" t="s">
        <v>654</v>
      </c>
      <c r="C203" t="str">
        <f t="shared" si="9"/>
        <v>Arctic LTER Site number 220</v>
      </c>
      <c r="D203">
        <v>69.75</v>
      </c>
      <c r="E203">
        <v>-151.5</v>
      </c>
      <c r="F203">
        <v>60.36585365853659</v>
      </c>
      <c r="G203" t="s">
        <v>385</v>
      </c>
      <c r="H203" t="s">
        <v>655</v>
      </c>
      <c r="J203" t="s">
        <v>1356</v>
      </c>
      <c r="L203" t="s">
        <v>653</v>
      </c>
      <c r="M203" s="82" t="str">
        <f t="shared" si="8"/>
        <v>View on Google Map</v>
      </c>
    </row>
    <row r="204" spans="1:13" ht="12.75">
      <c r="A204">
        <v>221</v>
      </c>
      <c r="B204" t="s">
        <v>656</v>
      </c>
      <c r="C204" t="str">
        <f t="shared" si="9"/>
        <v>Arctic LTER Site number 221</v>
      </c>
      <c r="D204">
        <v>69.75</v>
      </c>
      <c r="E204">
        <v>-151.5</v>
      </c>
      <c r="F204">
        <v>30.48780487804878</v>
      </c>
      <c r="G204" t="s">
        <v>385</v>
      </c>
      <c r="H204" t="s">
        <v>657</v>
      </c>
      <c r="J204" t="s">
        <v>1356</v>
      </c>
      <c r="L204" t="s">
        <v>653</v>
      </c>
      <c r="M204" s="82" t="str">
        <f t="shared" si="8"/>
        <v>View on Google Map</v>
      </c>
    </row>
    <row r="205" spans="1:13" ht="12.75">
      <c r="A205">
        <v>222</v>
      </c>
      <c r="B205" t="s">
        <v>658</v>
      </c>
      <c r="C205" t="str">
        <f t="shared" si="9"/>
        <v>Arctic LTER Site number 222</v>
      </c>
      <c r="D205">
        <v>69.7</v>
      </c>
      <c r="E205">
        <v>-151.16666666666666</v>
      </c>
      <c r="F205">
        <v>42.6829268292683</v>
      </c>
      <c r="G205" t="s">
        <v>385</v>
      </c>
      <c r="H205" t="s">
        <v>659</v>
      </c>
      <c r="J205" t="s">
        <v>1356</v>
      </c>
      <c r="L205" t="s">
        <v>653</v>
      </c>
      <c r="M205" s="82" t="str">
        <f t="shared" si="8"/>
        <v>View on Google Map</v>
      </c>
    </row>
    <row r="206" spans="1:13" ht="12.75">
      <c r="A206">
        <v>223</v>
      </c>
      <c r="B206" t="s">
        <v>660</v>
      </c>
      <c r="C206" t="str">
        <f t="shared" si="9"/>
        <v>Arctic LTER Site number 223</v>
      </c>
      <c r="D206">
        <v>69.7</v>
      </c>
      <c r="E206">
        <v>-151.16666666666666</v>
      </c>
      <c r="F206">
        <v>42.6829268292683</v>
      </c>
      <c r="G206" t="s">
        <v>385</v>
      </c>
      <c r="H206" t="s">
        <v>661</v>
      </c>
      <c r="J206" t="s">
        <v>1356</v>
      </c>
      <c r="L206" t="s">
        <v>653</v>
      </c>
      <c r="M206" s="82" t="str">
        <f t="shared" si="8"/>
        <v>View on Google Map</v>
      </c>
    </row>
    <row r="207" spans="1:13" ht="12.75">
      <c r="A207">
        <v>224</v>
      </c>
      <c r="B207" t="s">
        <v>662</v>
      </c>
      <c r="C207" t="str">
        <f t="shared" si="9"/>
        <v>Arctic LTER Site number 224</v>
      </c>
      <c r="D207">
        <v>69.51666666666667</v>
      </c>
      <c r="E207">
        <v>-150.86666666666667</v>
      </c>
      <c r="F207">
        <v>60.97560975609756</v>
      </c>
      <c r="G207" t="s">
        <v>385</v>
      </c>
      <c r="H207" t="s">
        <v>663</v>
      </c>
      <c r="J207" t="s">
        <v>1356</v>
      </c>
      <c r="L207" t="s">
        <v>653</v>
      </c>
      <c r="M207" s="82" t="str">
        <f t="shared" si="8"/>
        <v>View on Google Map</v>
      </c>
    </row>
    <row r="208" spans="1:13" ht="12.75">
      <c r="A208">
        <v>225</v>
      </c>
      <c r="B208" t="s">
        <v>664</v>
      </c>
      <c r="C208" t="str">
        <f t="shared" si="9"/>
        <v>Arctic LTER Site number 225</v>
      </c>
      <c r="D208">
        <v>69.51666666666667</v>
      </c>
      <c r="E208">
        <v>-150.86666666666667</v>
      </c>
      <c r="F208">
        <v>60.97560975609756</v>
      </c>
      <c r="G208" t="s">
        <v>385</v>
      </c>
      <c r="H208" t="s">
        <v>665</v>
      </c>
      <c r="J208" t="s">
        <v>1356</v>
      </c>
      <c r="L208" t="s">
        <v>653</v>
      </c>
      <c r="M208" s="82" t="str">
        <f t="shared" si="8"/>
        <v>View on Google Map</v>
      </c>
    </row>
    <row r="209" spans="1:13" ht="12.75">
      <c r="A209">
        <v>226</v>
      </c>
      <c r="B209" t="s">
        <v>666</v>
      </c>
      <c r="C209" t="str">
        <f t="shared" si="9"/>
        <v>Arctic LTER Site number 226</v>
      </c>
      <c r="D209">
        <v>69.25</v>
      </c>
      <c r="E209">
        <v>-150.43333333333334</v>
      </c>
      <c r="F209">
        <v>182.9268292682927</v>
      </c>
      <c r="G209" t="s">
        <v>385</v>
      </c>
      <c r="H209" t="s">
        <v>667</v>
      </c>
      <c r="J209" t="s">
        <v>1356</v>
      </c>
      <c r="L209" t="s">
        <v>653</v>
      </c>
      <c r="M209" s="82" t="str">
        <f t="shared" si="8"/>
        <v>View on Google Map</v>
      </c>
    </row>
    <row r="210" spans="1:13" ht="12.75">
      <c r="A210">
        <v>227</v>
      </c>
      <c r="B210" t="s">
        <v>668</v>
      </c>
      <c r="C210" t="str">
        <f t="shared" si="9"/>
        <v>Arctic LTER Site number 227</v>
      </c>
      <c r="D210">
        <v>69.25</v>
      </c>
      <c r="E210">
        <v>-150.43333333333334</v>
      </c>
      <c r="F210">
        <v>182.9268292682927</v>
      </c>
      <c r="G210" t="s">
        <v>385</v>
      </c>
      <c r="H210" t="s">
        <v>669</v>
      </c>
      <c r="J210" t="s">
        <v>1356</v>
      </c>
      <c r="L210" t="s">
        <v>653</v>
      </c>
      <c r="M210" s="82" t="str">
        <f t="shared" si="8"/>
        <v>View on Google Map</v>
      </c>
    </row>
    <row r="211" spans="1:13" ht="12.75">
      <c r="A211">
        <v>228</v>
      </c>
      <c r="B211" t="s">
        <v>670</v>
      </c>
      <c r="C211" t="str">
        <f t="shared" si="9"/>
        <v>Arctic LTER Site number 228</v>
      </c>
      <c r="D211">
        <v>69.25</v>
      </c>
      <c r="E211">
        <v>-151.16666666666666</v>
      </c>
      <c r="F211">
        <v>182.9268292682927</v>
      </c>
      <c r="G211" t="s">
        <v>385</v>
      </c>
      <c r="H211" t="s">
        <v>671</v>
      </c>
      <c r="J211" t="s">
        <v>1356</v>
      </c>
      <c r="L211" t="s">
        <v>653</v>
      </c>
      <c r="M211" s="82" t="str">
        <f t="shared" si="8"/>
        <v>View on Google Map</v>
      </c>
    </row>
    <row r="212" spans="1:13" ht="12.75">
      <c r="A212">
        <v>229</v>
      </c>
      <c r="B212" t="s">
        <v>672</v>
      </c>
      <c r="C212" t="str">
        <f t="shared" si="9"/>
        <v>Arctic LTER Site number 229</v>
      </c>
      <c r="D212">
        <v>69.23333333333333</v>
      </c>
      <c r="E212">
        <v>-151.63333333333333</v>
      </c>
      <c r="F212">
        <v>178.35365853658539</v>
      </c>
      <c r="G212" t="s">
        <v>385</v>
      </c>
      <c r="H212" t="s">
        <v>673</v>
      </c>
      <c r="J212" t="s">
        <v>1356</v>
      </c>
      <c r="L212" t="s">
        <v>653</v>
      </c>
      <c r="M212" s="82" t="str">
        <f t="shared" si="8"/>
        <v>View on Google Map</v>
      </c>
    </row>
    <row r="213" spans="1:13" ht="12.75">
      <c r="A213">
        <v>230</v>
      </c>
      <c r="B213" t="s">
        <v>674</v>
      </c>
      <c r="C213" t="str">
        <f t="shared" si="9"/>
        <v>Arctic LTER Site number 230</v>
      </c>
      <c r="D213">
        <v>68.9</v>
      </c>
      <c r="E213">
        <v>-151.28333333333333</v>
      </c>
      <c r="F213">
        <v>335.3658536585366</v>
      </c>
      <c r="G213" t="s">
        <v>385</v>
      </c>
      <c r="H213" t="s">
        <v>675</v>
      </c>
      <c r="J213" t="s">
        <v>1356</v>
      </c>
      <c r="L213" t="s">
        <v>653</v>
      </c>
      <c r="M213" s="82" t="str">
        <f t="shared" si="8"/>
        <v>View on Google Map</v>
      </c>
    </row>
    <row r="214" spans="1:13" ht="12.75">
      <c r="A214">
        <v>231</v>
      </c>
      <c r="B214" t="s">
        <v>676</v>
      </c>
      <c r="C214" t="str">
        <f t="shared" si="9"/>
        <v>Arctic LTER Site number 231</v>
      </c>
      <c r="D214">
        <v>68.8</v>
      </c>
      <c r="E214">
        <v>-150.8</v>
      </c>
      <c r="F214">
        <v>411.5853658536586</v>
      </c>
      <c r="G214" t="s">
        <v>385</v>
      </c>
      <c r="H214" t="s">
        <v>677</v>
      </c>
      <c r="J214" t="s">
        <v>1356</v>
      </c>
      <c r="L214" t="s">
        <v>653</v>
      </c>
      <c r="M214" s="82" t="str">
        <f t="shared" si="8"/>
        <v>View on Google Map</v>
      </c>
    </row>
    <row r="215" spans="1:13" ht="12.75">
      <c r="A215">
        <v>237</v>
      </c>
      <c r="B215" t="s">
        <v>688</v>
      </c>
      <c r="C215" t="str">
        <f t="shared" si="9"/>
        <v>Arctic LTER Site number 237</v>
      </c>
      <c r="D215">
        <v>68.78333333333333</v>
      </c>
      <c r="F215">
        <v>681.4024390243903</v>
      </c>
      <c r="G215" t="s">
        <v>385</v>
      </c>
      <c r="H215" t="s">
        <v>689</v>
      </c>
      <c r="I215" t="s">
        <v>690</v>
      </c>
      <c r="J215" t="s">
        <v>1356</v>
      </c>
      <c r="L215" t="s">
        <v>653</v>
      </c>
      <c r="M215" s="82" t="str">
        <f t="shared" si="8"/>
        <v>View on Google Map</v>
      </c>
    </row>
    <row r="216" spans="1:13" ht="12.75">
      <c r="A216">
        <v>238</v>
      </c>
      <c r="B216" t="s">
        <v>691</v>
      </c>
      <c r="C216" t="str">
        <f t="shared" si="9"/>
        <v>Arctic LTER Site number 238</v>
      </c>
      <c r="D216">
        <v>68.78333333333333</v>
      </c>
      <c r="F216">
        <v>681.4024390243903</v>
      </c>
      <c r="G216" t="s">
        <v>385</v>
      </c>
      <c r="H216" t="s">
        <v>692</v>
      </c>
      <c r="I216" t="s">
        <v>690</v>
      </c>
      <c r="J216" t="s">
        <v>1356</v>
      </c>
      <c r="L216" t="s">
        <v>653</v>
      </c>
      <c r="M216" s="82" t="str">
        <f t="shared" si="8"/>
        <v>View on Google Map</v>
      </c>
    </row>
    <row r="217" spans="1:13" ht="12.75">
      <c r="A217">
        <v>10</v>
      </c>
      <c r="B217" t="s">
        <v>317</v>
      </c>
      <c r="C217" t="s">
        <v>1376</v>
      </c>
      <c r="D217">
        <v>68.644702925</v>
      </c>
      <c r="E217">
        <v>-149.412006136111</v>
      </c>
      <c r="F217">
        <v>751.338</v>
      </c>
      <c r="G217" t="s">
        <v>297</v>
      </c>
      <c r="J217" t="s">
        <v>1356</v>
      </c>
      <c r="M217" s="82" t="str">
        <f t="shared" si="8"/>
        <v>View on Google Map</v>
      </c>
    </row>
    <row r="218" spans="1:13" ht="12.75">
      <c r="A218">
        <v>486</v>
      </c>
      <c r="B218" t="s">
        <v>1069</v>
      </c>
      <c r="C218" t="str">
        <f>"Arctic LTER Site number "&amp;A218</f>
        <v>Arctic LTER Site number 486</v>
      </c>
      <c r="D218">
        <v>68.958333333</v>
      </c>
      <c r="E218">
        <v>-150.302016667</v>
      </c>
      <c r="F218">
        <v>382</v>
      </c>
      <c r="G218" t="s">
        <v>385</v>
      </c>
      <c r="J218" t="s">
        <v>358</v>
      </c>
      <c r="L218" t="s">
        <v>359</v>
      </c>
      <c r="M218" s="82" t="str">
        <f t="shared" si="8"/>
        <v>View on Google Map</v>
      </c>
    </row>
    <row r="219" spans="1:13" ht="12.75">
      <c r="A219">
        <v>388</v>
      </c>
      <c r="B219" t="s">
        <v>933</v>
      </c>
      <c r="C219" t="str">
        <f>"Arctic LTER Site number "&amp;A219</f>
        <v>Arctic LTER Site number 388</v>
      </c>
      <c r="D219">
        <v>68.55634</v>
      </c>
      <c r="E219">
        <v>-149.56628</v>
      </c>
      <c r="F219">
        <v>801</v>
      </c>
      <c r="G219" t="s">
        <v>385</v>
      </c>
      <c r="J219" t="s">
        <v>1356</v>
      </c>
      <c r="L219" t="s">
        <v>415</v>
      </c>
      <c r="M219" s="82" t="str">
        <f t="shared" si="8"/>
        <v>View on Google Map</v>
      </c>
    </row>
    <row r="220" spans="1:13" ht="12.75">
      <c r="A220">
        <v>450</v>
      </c>
      <c r="B220" t="s">
        <v>1025</v>
      </c>
      <c r="C220" t="str">
        <f>"Arctic LTER Site number "&amp;A220</f>
        <v>Arctic LTER Site number 450</v>
      </c>
      <c r="D220">
        <v>68.55361</v>
      </c>
      <c r="E220">
        <v>-149.53397</v>
      </c>
      <c r="F220">
        <v>820</v>
      </c>
      <c r="G220" t="s">
        <v>385</v>
      </c>
      <c r="H220" t="s">
        <v>1026</v>
      </c>
      <c r="J220" t="s">
        <v>1027</v>
      </c>
      <c r="M220" s="82" t="str">
        <f t="shared" si="8"/>
        <v>View on Google Map</v>
      </c>
    </row>
    <row r="221" spans="1:13" ht="12.75">
      <c r="A221">
        <v>451</v>
      </c>
      <c r="B221" t="s">
        <v>1028</v>
      </c>
      <c r="C221" t="str">
        <f>"Arctic LTER Site number "&amp;A221</f>
        <v>Arctic LTER Site number 451</v>
      </c>
      <c r="D221">
        <v>68.54593</v>
      </c>
      <c r="E221">
        <v>-149.54214</v>
      </c>
      <c r="F221">
        <v>852</v>
      </c>
      <c r="G221" t="s">
        <v>385</v>
      </c>
      <c r="H221" t="s">
        <v>1029</v>
      </c>
      <c r="J221" t="s">
        <v>1027</v>
      </c>
      <c r="M221" s="82" t="str">
        <f t="shared" si="8"/>
        <v>View on Google Map</v>
      </c>
    </row>
    <row r="222" spans="1:13" ht="12.75">
      <c r="A222">
        <v>531</v>
      </c>
      <c r="B222" t="s">
        <v>1135</v>
      </c>
      <c r="C222" t="s">
        <v>1133</v>
      </c>
      <c r="D222">
        <v>68.556769</v>
      </c>
      <c r="E222">
        <v>-149.555385</v>
      </c>
      <c r="F222">
        <v>805</v>
      </c>
      <c r="G222" t="s">
        <v>297</v>
      </c>
      <c r="J222" t="s">
        <v>1027</v>
      </c>
      <c r="L222" t="s">
        <v>1081</v>
      </c>
      <c r="M222" s="82" t="str">
        <f t="shared" si="8"/>
        <v>View on Google Map</v>
      </c>
    </row>
    <row r="223" spans="1:13" ht="12.75">
      <c r="A223">
        <v>532</v>
      </c>
      <c r="B223" t="s">
        <v>1136</v>
      </c>
      <c r="C223" t="s">
        <v>1133</v>
      </c>
      <c r="D223">
        <v>68.556636</v>
      </c>
      <c r="E223">
        <v>-149.574457</v>
      </c>
      <c r="F223">
        <v>803</v>
      </c>
      <c r="G223" t="s">
        <v>297</v>
      </c>
      <c r="J223" t="s">
        <v>1027</v>
      </c>
      <c r="L223" t="s">
        <v>1081</v>
      </c>
      <c r="M223" s="82" t="str">
        <f t="shared" si="8"/>
        <v>View on Google Map</v>
      </c>
    </row>
    <row r="224" spans="1:13" ht="12.75">
      <c r="A224">
        <v>120</v>
      </c>
      <c r="B224" t="s">
        <v>440</v>
      </c>
      <c r="C224" t="str">
        <f>"Arctic LTER Site number "&amp;A224</f>
        <v>Arctic LTER Site number 120</v>
      </c>
      <c r="D224">
        <v>68.610781</v>
      </c>
      <c r="E224">
        <v>-149.600742</v>
      </c>
      <c r="F224">
        <v>736</v>
      </c>
      <c r="G224" t="s">
        <v>385</v>
      </c>
      <c r="H224" t="s">
        <v>441</v>
      </c>
      <c r="J224" t="s">
        <v>1356</v>
      </c>
      <c r="K224">
        <v>313</v>
      </c>
      <c r="L224" t="s">
        <v>415</v>
      </c>
      <c r="M224" s="82" t="str">
        <f t="shared" si="8"/>
        <v>View on Google Map</v>
      </c>
    </row>
    <row r="225" spans="1:13" ht="12.75">
      <c r="A225">
        <v>191</v>
      </c>
      <c r="B225" t="s">
        <v>593</v>
      </c>
      <c r="C225" s="14" t="s">
        <v>1586</v>
      </c>
      <c r="D225">
        <v>68.61035</v>
      </c>
      <c r="E225">
        <v>-149.599766</v>
      </c>
      <c r="F225">
        <v>736</v>
      </c>
      <c r="G225" t="s">
        <v>297</v>
      </c>
      <c r="H225" t="s">
        <v>594</v>
      </c>
      <c r="I225" t="s">
        <v>595</v>
      </c>
      <c r="J225" t="s">
        <v>1356</v>
      </c>
      <c r="L225" t="s">
        <v>325</v>
      </c>
      <c r="M225" s="82" t="str">
        <f t="shared" si="8"/>
        <v>View on Google Map</v>
      </c>
    </row>
    <row r="226" spans="1:13" ht="12.75">
      <c r="A226">
        <v>243</v>
      </c>
      <c r="B226" t="s">
        <v>700</v>
      </c>
      <c r="C226" t="str">
        <f aca="true" t="shared" si="10" ref="C226:C243">"Arctic LTER Site number "&amp;A226</f>
        <v>Arctic LTER Site number 243</v>
      </c>
      <c r="D226">
        <v>68.611683</v>
      </c>
      <c r="E226">
        <v>-149.599254</v>
      </c>
      <c r="F226">
        <v>736</v>
      </c>
      <c r="G226" t="s">
        <v>297</v>
      </c>
      <c r="H226" t="s">
        <v>701</v>
      </c>
      <c r="I226" t="s">
        <v>702</v>
      </c>
      <c r="J226" t="s">
        <v>1356</v>
      </c>
      <c r="L226" t="s">
        <v>325</v>
      </c>
      <c r="M226" s="82" t="str">
        <f t="shared" si="8"/>
        <v>View on Google Map</v>
      </c>
    </row>
    <row r="227" spans="1:13" ht="12.75">
      <c r="A227">
        <v>111</v>
      </c>
      <c r="B227" t="s">
        <v>412</v>
      </c>
      <c r="C227" t="str">
        <f t="shared" si="10"/>
        <v>Arctic LTER Site number 111</v>
      </c>
      <c r="D227">
        <v>68.5687130789</v>
      </c>
      <c r="E227">
        <v>-149.58807625</v>
      </c>
      <c r="F227">
        <v>785</v>
      </c>
      <c r="G227" t="s">
        <v>385</v>
      </c>
      <c r="H227" t="s">
        <v>413</v>
      </c>
      <c r="I227" t="s">
        <v>414</v>
      </c>
      <c r="J227" t="s">
        <v>1356</v>
      </c>
      <c r="L227" t="s">
        <v>415</v>
      </c>
      <c r="M227" s="82" t="str">
        <f t="shared" si="8"/>
        <v>View on Google Map</v>
      </c>
    </row>
    <row r="228" spans="1:13" ht="12.75">
      <c r="A228">
        <v>175</v>
      </c>
      <c r="B228" t="s">
        <v>551</v>
      </c>
      <c r="C228" t="str">
        <f t="shared" si="10"/>
        <v>Arctic LTER Site number 175</v>
      </c>
      <c r="D228">
        <v>68.574</v>
      </c>
      <c r="E228">
        <v>-149.583566</v>
      </c>
      <c r="F228">
        <v>774</v>
      </c>
      <c r="G228" t="s">
        <v>297</v>
      </c>
      <c r="H228" t="s">
        <v>552</v>
      </c>
      <c r="I228" t="s">
        <v>553</v>
      </c>
      <c r="J228" t="s">
        <v>1356</v>
      </c>
      <c r="L228" t="s">
        <v>325</v>
      </c>
      <c r="M228" s="82" t="str">
        <f t="shared" si="8"/>
        <v>View on Google Map</v>
      </c>
    </row>
    <row r="229" spans="1:13" ht="12.75">
      <c r="A229">
        <v>174</v>
      </c>
      <c r="B229" t="s">
        <v>548</v>
      </c>
      <c r="C229" t="str">
        <f t="shared" si="10"/>
        <v>Arctic LTER Site number 174</v>
      </c>
      <c r="D229">
        <v>68.572296</v>
      </c>
      <c r="E229">
        <v>-149.581014</v>
      </c>
      <c r="F229">
        <v>785</v>
      </c>
      <c r="G229" t="s">
        <v>297</v>
      </c>
      <c r="H229" t="s">
        <v>549</v>
      </c>
      <c r="I229" t="s">
        <v>550</v>
      </c>
      <c r="J229" t="s">
        <v>1356</v>
      </c>
      <c r="L229" t="s">
        <v>325</v>
      </c>
      <c r="M229" s="82" t="str">
        <f t="shared" si="8"/>
        <v>View on Google Map</v>
      </c>
    </row>
    <row r="230" spans="1:13" ht="12.75">
      <c r="A230">
        <v>112</v>
      </c>
      <c r="B230" t="s">
        <v>416</v>
      </c>
      <c r="C230" t="str">
        <f t="shared" si="10"/>
        <v>Arctic LTER Site number 112</v>
      </c>
      <c r="D230">
        <v>68.5713195633</v>
      </c>
      <c r="E230">
        <v>-149.565881618</v>
      </c>
      <c r="F230">
        <v>785</v>
      </c>
      <c r="G230" t="s">
        <v>385</v>
      </c>
      <c r="H230" t="s">
        <v>417</v>
      </c>
      <c r="I230" t="s">
        <v>418</v>
      </c>
      <c r="J230" t="s">
        <v>1356</v>
      </c>
      <c r="L230" t="s">
        <v>415</v>
      </c>
      <c r="M230" s="82" t="str">
        <f t="shared" si="8"/>
        <v>View on Google Map</v>
      </c>
    </row>
    <row r="231" spans="1:13" ht="12.75">
      <c r="A231">
        <v>176</v>
      </c>
      <c r="B231" t="s">
        <v>554</v>
      </c>
      <c r="C231" t="str">
        <f t="shared" si="10"/>
        <v>Arctic LTER Site number 176</v>
      </c>
      <c r="D231">
        <v>68.57478333</v>
      </c>
      <c r="E231">
        <v>-149.58205</v>
      </c>
      <c r="F231">
        <v>774</v>
      </c>
      <c r="G231" t="s">
        <v>297</v>
      </c>
      <c r="H231" t="s">
        <v>555</v>
      </c>
      <c r="I231" t="s">
        <v>556</v>
      </c>
      <c r="J231" t="s">
        <v>1356</v>
      </c>
      <c r="L231" t="s">
        <v>325</v>
      </c>
      <c r="M231" s="82" t="str">
        <f t="shared" si="8"/>
        <v>View on Google Map</v>
      </c>
    </row>
    <row r="232" spans="1:13" ht="12.75">
      <c r="A232">
        <v>173</v>
      </c>
      <c r="B232" t="s">
        <v>545</v>
      </c>
      <c r="C232" t="str">
        <f t="shared" si="10"/>
        <v>Arctic LTER Site number 173</v>
      </c>
      <c r="D232">
        <v>68.572546</v>
      </c>
      <c r="E232">
        <v>-149.570268</v>
      </c>
      <c r="F232">
        <v>785</v>
      </c>
      <c r="G232" t="s">
        <v>297</v>
      </c>
      <c r="H232" t="s">
        <v>546</v>
      </c>
      <c r="I232" t="s">
        <v>547</v>
      </c>
      <c r="J232" t="s">
        <v>1356</v>
      </c>
      <c r="L232" t="s">
        <v>325</v>
      </c>
      <c r="M232" s="82" t="str">
        <f t="shared" si="8"/>
        <v>View on Google Map</v>
      </c>
    </row>
    <row r="233" spans="1:13" ht="12.75">
      <c r="A233">
        <v>113</v>
      </c>
      <c r="B233" t="s">
        <v>419</v>
      </c>
      <c r="C233" t="str">
        <f t="shared" si="10"/>
        <v>Arctic LTER Site number 113</v>
      </c>
      <c r="D233">
        <v>68.5755366301</v>
      </c>
      <c r="E233">
        <v>-149.583644456</v>
      </c>
      <c r="F233">
        <v>774</v>
      </c>
      <c r="G233" t="s">
        <v>385</v>
      </c>
      <c r="H233" t="s">
        <v>420</v>
      </c>
      <c r="I233" t="s">
        <v>421</v>
      </c>
      <c r="J233" t="s">
        <v>1356</v>
      </c>
      <c r="L233" t="s">
        <v>415</v>
      </c>
      <c r="M233" s="82" t="str">
        <f t="shared" si="8"/>
        <v>View on Google Map</v>
      </c>
    </row>
    <row r="234" spans="1:13" ht="12.75">
      <c r="A234">
        <v>177</v>
      </c>
      <c r="B234" t="s">
        <v>557</v>
      </c>
      <c r="C234" t="str">
        <f t="shared" si="10"/>
        <v>Arctic LTER Site number 177</v>
      </c>
      <c r="D234">
        <v>68.57754</v>
      </c>
      <c r="E234">
        <v>-149.582003</v>
      </c>
      <c r="F234">
        <v>774</v>
      </c>
      <c r="G234" t="s">
        <v>297</v>
      </c>
      <c r="H234" t="s">
        <v>558</v>
      </c>
      <c r="I234" t="s">
        <v>559</v>
      </c>
      <c r="J234" t="s">
        <v>1356</v>
      </c>
      <c r="L234" t="s">
        <v>325</v>
      </c>
      <c r="M234" s="82" t="str">
        <f t="shared" si="8"/>
        <v>View on Google Map</v>
      </c>
    </row>
    <row r="235" spans="1:13" ht="12.75">
      <c r="A235">
        <v>114</v>
      </c>
      <c r="B235" t="s">
        <v>422</v>
      </c>
      <c r="C235" t="str">
        <f t="shared" si="10"/>
        <v>Arctic LTER Site number 114</v>
      </c>
      <c r="D235">
        <v>68.57956715</v>
      </c>
      <c r="E235">
        <v>-149.58405938</v>
      </c>
      <c r="F235">
        <v>770</v>
      </c>
      <c r="G235" t="s">
        <v>385</v>
      </c>
      <c r="H235" t="s">
        <v>423</v>
      </c>
      <c r="I235" t="s">
        <v>424</v>
      </c>
      <c r="J235" t="s">
        <v>1356</v>
      </c>
      <c r="L235" t="s">
        <v>415</v>
      </c>
      <c r="M235" s="82" t="str">
        <f t="shared" si="8"/>
        <v>View on Google Map</v>
      </c>
    </row>
    <row r="236" spans="1:13" ht="12.75">
      <c r="A236">
        <v>179</v>
      </c>
      <c r="B236" t="s">
        <v>563</v>
      </c>
      <c r="C236" t="str">
        <f t="shared" si="10"/>
        <v>Arctic LTER Site number 179</v>
      </c>
      <c r="D236">
        <v>68.58423333</v>
      </c>
      <c r="E236">
        <v>-149.5836</v>
      </c>
      <c r="F236">
        <v>770</v>
      </c>
      <c r="G236" t="s">
        <v>297</v>
      </c>
      <c r="H236" t="s">
        <v>564</v>
      </c>
      <c r="I236" t="s">
        <v>565</v>
      </c>
      <c r="J236" t="s">
        <v>1356</v>
      </c>
      <c r="L236" t="s">
        <v>325</v>
      </c>
      <c r="M236" s="82" t="str">
        <f t="shared" si="8"/>
        <v>View on Google Map</v>
      </c>
    </row>
    <row r="237" spans="1:13" ht="12.75">
      <c r="A237">
        <v>178</v>
      </c>
      <c r="B237" t="s">
        <v>560</v>
      </c>
      <c r="C237" t="str">
        <f t="shared" si="10"/>
        <v>Arctic LTER Site number 178</v>
      </c>
      <c r="D237">
        <v>68.58143</v>
      </c>
      <c r="E237">
        <v>-149.5861</v>
      </c>
      <c r="F237">
        <v>770</v>
      </c>
      <c r="G237" t="s">
        <v>297</v>
      </c>
      <c r="H237" t="s">
        <v>561</v>
      </c>
      <c r="I237" t="s">
        <v>562</v>
      </c>
      <c r="J237" t="s">
        <v>1356</v>
      </c>
      <c r="L237" t="s">
        <v>325</v>
      </c>
      <c r="M237" s="82" t="str">
        <f t="shared" si="8"/>
        <v>View on Google Map</v>
      </c>
    </row>
    <row r="238" spans="1:13" ht="12.75">
      <c r="A238">
        <v>115</v>
      </c>
      <c r="B238" t="s">
        <v>425</v>
      </c>
      <c r="C238" t="str">
        <f t="shared" si="10"/>
        <v>Arctic LTER Site number 115</v>
      </c>
      <c r="D238">
        <v>68.5873874391</v>
      </c>
      <c r="E238">
        <v>-149.589625877</v>
      </c>
      <c r="F238">
        <v>767</v>
      </c>
      <c r="G238" t="s">
        <v>385</v>
      </c>
      <c r="H238" t="s">
        <v>426</v>
      </c>
      <c r="I238" t="s">
        <v>427</v>
      </c>
      <c r="J238" t="s">
        <v>1356</v>
      </c>
      <c r="L238" t="s">
        <v>415</v>
      </c>
      <c r="M238" s="82" t="str">
        <f t="shared" si="8"/>
        <v>View on Google Map</v>
      </c>
    </row>
    <row r="239" spans="1:13" ht="12.75">
      <c r="A239">
        <v>181</v>
      </c>
      <c r="B239" t="s">
        <v>569</v>
      </c>
      <c r="C239" t="str">
        <f t="shared" si="10"/>
        <v>Arctic LTER Site number 181</v>
      </c>
      <c r="D239">
        <v>68.59491667</v>
      </c>
      <c r="E239">
        <v>-149.586316</v>
      </c>
      <c r="F239">
        <v>754</v>
      </c>
      <c r="G239" t="s">
        <v>297</v>
      </c>
      <c r="H239" t="s">
        <v>570</v>
      </c>
      <c r="I239" t="s">
        <v>571</v>
      </c>
      <c r="J239" t="s">
        <v>1356</v>
      </c>
      <c r="L239" t="s">
        <v>325</v>
      </c>
      <c r="M239" s="82" t="str">
        <f t="shared" si="8"/>
        <v>View on Google Map</v>
      </c>
    </row>
    <row r="240" spans="1:13" ht="12.75">
      <c r="A240">
        <v>180</v>
      </c>
      <c r="B240" t="s">
        <v>566</v>
      </c>
      <c r="C240" t="str">
        <f t="shared" si="10"/>
        <v>Arctic LTER Site number 180</v>
      </c>
      <c r="D240">
        <v>68.589087</v>
      </c>
      <c r="E240">
        <v>-149.589219</v>
      </c>
      <c r="F240">
        <v>767</v>
      </c>
      <c r="G240" t="s">
        <v>297</v>
      </c>
      <c r="H240" t="s">
        <v>567</v>
      </c>
      <c r="I240" t="s">
        <v>568</v>
      </c>
      <c r="J240" t="s">
        <v>1356</v>
      </c>
      <c r="L240" t="s">
        <v>325</v>
      </c>
      <c r="M240" s="82" t="str">
        <f t="shared" si="8"/>
        <v>View on Google Map</v>
      </c>
    </row>
    <row r="241" spans="1:13" ht="12.75">
      <c r="A241">
        <v>116</v>
      </c>
      <c r="B241" t="s">
        <v>428</v>
      </c>
      <c r="C241" t="str">
        <f t="shared" si="10"/>
        <v>Arctic LTER Site number 116</v>
      </c>
      <c r="D241">
        <v>68.5965924039</v>
      </c>
      <c r="E241">
        <v>-149.59264335</v>
      </c>
      <c r="F241">
        <v>754</v>
      </c>
      <c r="G241" t="s">
        <v>385</v>
      </c>
      <c r="H241" t="s">
        <v>429</v>
      </c>
      <c r="I241" t="s">
        <v>430</v>
      </c>
      <c r="J241" t="s">
        <v>1356</v>
      </c>
      <c r="L241" t="s">
        <v>415</v>
      </c>
      <c r="M241" s="82" t="str">
        <f t="shared" si="8"/>
        <v>View on Google Map</v>
      </c>
    </row>
    <row r="242" spans="1:13" ht="12.75">
      <c r="A242">
        <v>431</v>
      </c>
      <c r="B242" t="s">
        <v>983</v>
      </c>
      <c r="C242" t="str">
        <f t="shared" si="10"/>
        <v>Arctic LTER Site number 431</v>
      </c>
      <c r="D242">
        <v>68.582062</v>
      </c>
      <c r="E242">
        <v>-149.622932</v>
      </c>
      <c r="F242">
        <v>806</v>
      </c>
      <c r="G242" t="s">
        <v>385</v>
      </c>
      <c r="H242" t="s">
        <v>984</v>
      </c>
      <c r="I242" t="s">
        <v>985</v>
      </c>
      <c r="J242" t="s">
        <v>1356</v>
      </c>
      <c r="L242" t="s">
        <v>415</v>
      </c>
      <c r="M242" s="82" t="str">
        <f t="shared" si="8"/>
        <v>View on Google Map</v>
      </c>
    </row>
    <row r="243" spans="1:13" ht="12.75">
      <c r="A243">
        <v>444</v>
      </c>
      <c r="B243" t="s">
        <v>1011</v>
      </c>
      <c r="C243" t="str">
        <f t="shared" si="10"/>
        <v>Arctic LTER Site number 444</v>
      </c>
      <c r="D243">
        <v>68.578643</v>
      </c>
      <c r="E243">
        <v>-149.621102</v>
      </c>
      <c r="F243">
        <v>808</v>
      </c>
      <c r="G243" t="s">
        <v>297</v>
      </c>
      <c r="H243" t="s">
        <v>1012</v>
      </c>
      <c r="I243" t="s">
        <v>1013</v>
      </c>
      <c r="J243" t="s">
        <v>1356</v>
      </c>
      <c r="L243" t="s">
        <v>325</v>
      </c>
      <c r="M243" s="82" t="str">
        <f t="shared" si="8"/>
        <v>View on Google Map</v>
      </c>
    </row>
    <row r="244" spans="1:13" ht="12.75">
      <c r="A244">
        <v>535</v>
      </c>
      <c r="B244" t="s">
        <v>1141</v>
      </c>
      <c r="C244" t="s">
        <v>1138</v>
      </c>
      <c r="D244">
        <v>68.585839</v>
      </c>
      <c r="E244">
        <v>-149.622223</v>
      </c>
      <c r="F244">
        <v>805</v>
      </c>
      <c r="G244" t="s">
        <v>297</v>
      </c>
      <c r="J244" t="s">
        <v>1027</v>
      </c>
      <c r="L244" t="s">
        <v>1139</v>
      </c>
      <c r="M244" s="82" t="str">
        <f t="shared" si="8"/>
        <v>View on Google Map</v>
      </c>
    </row>
    <row r="245" spans="1:13" ht="12.75">
      <c r="A245">
        <v>536</v>
      </c>
      <c r="B245" t="s">
        <v>1142</v>
      </c>
      <c r="C245" t="s">
        <v>1138</v>
      </c>
      <c r="D245">
        <v>68.59133</v>
      </c>
      <c r="E245">
        <v>-149.611542</v>
      </c>
      <c r="F245">
        <v>775</v>
      </c>
      <c r="G245" t="s">
        <v>297</v>
      </c>
      <c r="J245" t="s">
        <v>1027</v>
      </c>
      <c r="L245" t="s">
        <v>1139</v>
      </c>
      <c r="M245" s="82" t="str">
        <f t="shared" si="8"/>
        <v>View on Google Map</v>
      </c>
    </row>
    <row r="246" spans="1:13" ht="12.75">
      <c r="A246">
        <v>445</v>
      </c>
      <c r="B246" t="s">
        <v>1014</v>
      </c>
      <c r="C246" t="str">
        <f aca="true" t="shared" si="11" ref="C246:C253">"Arctic LTER Site number "&amp;A246</f>
        <v>Arctic LTER Site number 445</v>
      </c>
      <c r="D246">
        <v>68.58357</v>
      </c>
      <c r="E246">
        <v>-149.62384</v>
      </c>
      <c r="F246">
        <v>808</v>
      </c>
      <c r="G246" t="s">
        <v>297</v>
      </c>
      <c r="H246" t="s">
        <v>1015</v>
      </c>
      <c r="I246" t="s">
        <v>1016</v>
      </c>
      <c r="J246" t="s">
        <v>1356</v>
      </c>
      <c r="L246" t="s">
        <v>325</v>
      </c>
      <c r="M246" s="82" t="str">
        <f t="shared" si="8"/>
        <v>View on Google Map</v>
      </c>
    </row>
    <row r="247" spans="1:13" ht="12.75">
      <c r="A247">
        <v>182</v>
      </c>
      <c r="B247" t="s">
        <v>572</v>
      </c>
      <c r="C247" t="str">
        <f t="shared" si="11"/>
        <v>Arctic LTER Site number 182</v>
      </c>
      <c r="D247">
        <v>68.59688333</v>
      </c>
      <c r="E247">
        <v>-149.60125</v>
      </c>
      <c r="F247">
        <v>754</v>
      </c>
      <c r="G247" t="s">
        <v>297</v>
      </c>
      <c r="H247" t="s">
        <v>573</v>
      </c>
      <c r="I247" t="s">
        <v>574</v>
      </c>
      <c r="J247" t="s">
        <v>1356</v>
      </c>
      <c r="L247" t="s">
        <v>325</v>
      </c>
      <c r="M247" s="82" t="str">
        <f t="shared" si="8"/>
        <v>View on Google Map</v>
      </c>
    </row>
    <row r="248" spans="1:13" ht="12.75">
      <c r="A248">
        <v>183</v>
      </c>
      <c r="B248" t="s">
        <v>575</v>
      </c>
      <c r="C248" t="str">
        <f t="shared" si="11"/>
        <v>Arctic LTER Site number 183</v>
      </c>
      <c r="D248">
        <v>68.598684</v>
      </c>
      <c r="E248">
        <v>-149.599853</v>
      </c>
      <c r="F248">
        <v>754</v>
      </c>
      <c r="G248" t="s">
        <v>297</v>
      </c>
      <c r="H248" t="s">
        <v>576</v>
      </c>
      <c r="I248" t="s">
        <v>577</v>
      </c>
      <c r="J248" t="s">
        <v>1356</v>
      </c>
      <c r="L248" t="s">
        <v>325</v>
      </c>
      <c r="M248" s="82" t="str">
        <f t="shared" si="8"/>
        <v>View on Google Map</v>
      </c>
    </row>
    <row r="249" spans="1:13" ht="12.75">
      <c r="A249">
        <v>117</v>
      </c>
      <c r="B249" t="s">
        <v>431</v>
      </c>
      <c r="C249" t="str">
        <f t="shared" si="11"/>
        <v>Arctic LTER Site number 117</v>
      </c>
      <c r="D249">
        <v>68.6008747982</v>
      </c>
      <c r="E249">
        <v>-149.596582063</v>
      </c>
      <c r="F249">
        <v>742</v>
      </c>
      <c r="G249" t="s">
        <v>385</v>
      </c>
      <c r="H249" t="s">
        <v>432</v>
      </c>
      <c r="I249" t="s">
        <v>433</v>
      </c>
      <c r="J249" t="s">
        <v>1356</v>
      </c>
      <c r="L249" t="s">
        <v>415</v>
      </c>
      <c r="M249" s="82" t="str">
        <f t="shared" si="8"/>
        <v>View on Google Map</v>
      </c>
    </row>
    <row r="250" spans="1:13" ht="12.75">
      <c r="A250">
        <v>187</v>
      </c>
      <c r="B250" t="s">
        <v>584</v>
      </c>
      <c r="C250" t="str">
        <f t="shared" si="11"/>
        <v>Arctic LTER Site number 187</v>
      </c>
      <c r="D250">
        <v>68.61818333</v>
      </c>
      <c r="E250">
        <v>-149.596766</v>
      </c>
      <c r="F250">
        <v>728</v>
      </c>
      <c r="G250" t="s">
        <v>297</v>
      </c>
      <c r="H250" t="s">
        <v>585</v>
      </c>
      <c r="I250" t="s">
        <v>586</v>
      </c>
      <c r="J250" t="s">
        <v>1356</v>
      </c>
      <c r="L250" t="s">
        <v>325</v>
      </c>
      <c r="M250" s="82" t="str">
        <f t="shared" si="8"/>
        <v>View on Google Map</v>
      </c>
    </row>
    <row r="251" spans="1:13" ht="12.75">
      <c r="A251">
        <v>184</v>
      </c>
      <c r="B251" t="s">
        <v>578</v>
      </c>
      <c r="C251" t="str">
        <f t="shared" si="11"/>
        <v>Arctic LTER Site number 184</v>
      </c>
      <c r="D251">
        <v>68.60183</v>
      </c>
      <c r="E251">
        <v>-149.596713</v>
      </c>
      <c r="F251">
        <v>742</v>
      </c>
      <c r="G251" t="s">
        <v>297</v>
      </c>
      <c r="H251" t="s">
        <v>579</v>
      </c>
      <c r="I251" t="s">
        <v>580</v>
      </c>
      <c r="J251" t="s">
        <v>1356</v>
      </c>
      <c r="L251" t="s">
        <v>325</v>
      </c>
      <c r="M251" s="82" t="str">
        <f t="shared" si="8"/>
        <v>View on Google Map</v>
      </c>
    </row>
    <row r="252" spans="1:13" ht="12.75">
      <c r="A252">
        <v>118</v>
      </c>
      <c r="B252" t="s">
        <v>434</v>
      </c>
      <c r="C252" t="str">
        <f t="shared" si="11"/>
        <v>Arctic LTER Site number 118</v>
      </c>
      <c r="D252">
        <v>68.6101575207</v>
      </c>
      <c r="E252">
        <v>-149.582211513</v>
      </c>
      <c r="F252">
        <v>744</v>
      </c>
      <c r="G252" t="s">
        <v>385</v>
      </c>
      <c r="H252" t="s">
        <v>435</v>
      </c>
      <c r="I252" t="s">
        <v>436</v>
      </c>
      <c r="J252" t="s">
        <v>1356</v>
      </c>
      <c r="L252" t="s">
        <v>415</v>
      </c>
      <c r="M252" s="82" t="str">
        <f t="shared" si="8"/>
        <v>View on Google Map</v>
      </c>
    </row>
    <row r="253" spans="1:13" ht="12.75">
      <c r="A253">
        <v>172</v>
      </c>
      <c r="B253" t="s">
        <v>542</v>
      </c>
      <c r="C253" t="str">
        <f t="shared" si="11"/>
        <v>Arctic LTER Site number 172</v>
      </c>
      <c r="D253">
        <v>68.57366666666667</v>
      </c>
      <c r="E253">
        <v>-149.537166666667</v>
      </c>
      <c r="F253">
        <v>808</v>
      </c>
      <c r="G253" t="s">
        <v>297</v>
      </c>
      <c r="H253" t="s">
        <v>543</v>
      </c>
      <c r="I253" t="s">
        <v>544</v>
      </c>
      <c r="J253" t="s">
        <v>1356</v>
      </c>
      <c r="L253" t="s">
        <v>325</v>
      </c>
      <c r="M253" s="82" t="str">
        <f t="shared" si="8"/>
        <v>View on Google Map</v>
      </c>
    </row>
    <row r="254" spans="1:13" ht="12.75">
      <c r="A254">
        <v>533</v>
      </c>
      <c r="B254" t="s">
        <v>1137</v>
      </c>
      <c r="C254" t="s">
        <v>1138</v>
      </c>
      <c r="D254">
        <v>68.6</v>
      </c>
      <c r="E254">
        <v>-149.576</v>
      </c>
      <c r="F254">
        <v>762</v>
      </c>
      <c r="G254" t="s">
        <v>297</v>
      </c>
      <c r="J254" t="s">
        <v>1027</v>
      </c>
      <c r="L254" t="s">
        <v>1139</v>
      </c>
      <c r="M254" s="82" t="str">
        <f t="shared" si="8"/>
        <v>View on Google Map</v>
      </c>
    </row>
    <row r="255" spans="1:13" ht="12.75">
      <c r="A255">
        <v>534</v>
      </c>
      <c r="B255" t="s">
        <v>1140</v>
      </c>
      <c r="C255" t="s">
        <v>1138</v>
      </c>
      <c r="D255">
        <v>68.601493</v>
      </c>
      <c r="E255">
        <v>-149.579071</v>
      </c>
      <c r="F255">
        <v>760</v>
      </c>
      <c r="G255" t="s">
        <v>297</v>
      </c>
      <c r="J255" t="s">
        <v>1027</v>
      </c>
      <c r="L255" t="s">
        <v>1139</v>
      </c>
      <c r="M255" s="82" t="str">
        <f t="shared" si="8"/>
        <v>View on Google Map</v>
      </c>
    </row>
    <row r="256" spans="1:13" ht="12.75">
      <c r="A256">
        <v>185</v>
      </c>
      <c r="B256" t="s">
        <v>581</v>
      </c>
      <c r="C256" t="str">
        <f>"Arctic LTER Site number "&amp;A256</f>
        <v>Arctic LTER Site number 185</v>
      </c>
      <c r="D256">
        <v>68.60853333</v>
      </c>
      <c r="E256">
        <v>-149.587633</v>
      </c>
      <c r="F256">
        <v>744</v>
      </c>
      <c r="G256" t="s">
        <v>297</v>
      </c>
      <c r="H256" t="s">
        <v>582</v>
      </c>
      <c r="I256" t="s">
        <v>583</v>
      </c>
      <c r="J256" t="s">
        <v>1356</v>
      </c>
      <c r="L256" t="s">
        <v>325</v>
      </c>
      <c r="M256" s="82" t="str">
        <f t="shared" si="8"/>
        <v>View on Google Map</v>
      </c>
    </row>
    <row r="257" spans="1:13" ht="12.75">
      <c r="A257">
        <v>547</v>
      </c>
      <c r="B257" t="s">
        <v>1156</v>
      </c>
      <c r="C257" t="s">
        <v>1144</v>
      </c>
      <c r="D257">
        <v>68.611012</v>
      </c>
      <c r="E257">
        <v>-149.573652</v>
      </c>
      <c r="F257">
        <v>744</v>
      </c>
      <c r="G257" t="s">
        <v>297</v>
      </c>
      <c r="J257" t="s">
        <v>1145</v>
      </c>
      <c r="L257" t="s">
        <v>1146</v>
      </c>
      <c r="M257" s="82" t="str">
        <f t="shared" si="8"/>
        <v>View on Google Map</v>
      </c>
    </row>
    <row r="258" spans="1:13" ht="12.75">
      <c r="A258">
        <v>548</v>
      </c>
      <c r="B258" t="s">
        <v>1157</v>
      </c>
      <c r="C258" t="s">
        <v>1144</v>
      </c>
      <c r="D258">
        <v>68.612118</v>
      </c>
      <c r="E258">
        <v>-149.576359</v>
      </c>
      <c r="F258">
        <v>744</v>
      </c>
      <c r="G258" t="s">
        <v>297</v>
      </c>
      <c r="J258" t="s">
        <v>1145</v>
      </c>
      <c r="L258" t="s">
        <v>1146</v>
      </c>
      <c r="M258" s="82" t="str">
        <f t="shared" si="8"/>
        <v>View on Google Map</v>
      </c>
    </row>
    <row r="259" spans="1:13" ht="12.75">
      <c r="A259">
        <v>546</v>
      </c>
      <c r="B259" t="s">
        <v>1155</v>
      </c>
      <c r="C259" t="s">
        <v>1144</v>
      </c>
      <c r="D259">
        <v>68.60895</v>
      </c>
      <c r="E259">
        <v>-149.579074</v>
      </c>
      <c r="F259">
        <v>744</v>
      </c>
      <c r="G259" t="s">
        <v>297</v>
      </c>
      <c r="J259" t="s">
        <v>1145</v>
      </c>
      <c r="L259" t="s">
        <v>1146</v>
      </c>
      <c r="M259" s="82" t="str">
        <f aca="true" t="shared" si="12" ref="M259:M322">HYPERLINK("http://maps.google.com/maps?q="&amp;D259&amp;","&amp;E259,"View on Google Map")</f>
        <v>View on Google Map</v>
      </c>
    </row>
    <row r="260" spans="1:13" ht="12.75">
      <c r="A260">
        <v>545</v>
      </c>
      <c r="B260" t="s">
        <v>1154</v>
      </c>
      <c r="C260" t="s">
        <v>1144</v>
      </c>
      <c r="D260">
        <v>68.609308</v>
      </c>
      <c r="E260">
        <v>-149.573752</v>
      </c>
      <c r="F260">
        <v>744</v>
      </c>
      <c r="G260" t="s">
        <v>297</v>
      </c>
      <c r="J260" t="s">
        <v>1145</v>
      </c>
      <c r="L260" t="s">
        <v>1146</v>
      </c>
      <c r="M260" s="82" t="str">
        <f t="shared" si="12"/>
        <v>View on Google Map</v>
      </c>
    </row>
    <row r="261" spans="1:13" ht="12.75">
      <c r="A261">
        <v>549</v>
      </c>
      <c r="B261" t="s">
        <v>1158</v>
      </c>
      <c r="C261" t="str">
        <f>"Arctic LTER Site number "&amp;A261</f>
        <v>Arctic LTER Site number 549</v>
      </c>
      <c r="G261" t="s">
        <v>297</v>
      </c>
      <c r="J261" t="s">
        <v>1027</v>
      </c>
      <c r="L261" t="s">
        <v>1159</v>
      </c>
      <c r="M261" s="82" t="str">
        <f t="shared" si="12"/>
        <v>View on Google Map</v>
      </c>
    </row>
    <row r="262" spans="1:13" ht="12.75">
      <c r="A262">
        <v>188</v>
      </c>
      <c r="B262" t="s">
        <v>587</v>
      </c>
      <c r="C262" t="str">
        <f>"Arctic LTER Site number "&amp;A262</f>
        <v>Arctic LTER Site number 188</v>
      </c>
      <c r="D262">
        <v>68.61838333</v>
      </c>
      <c r="E262">
        <v>-149.5965</v>
      </c>
      <c r="F262">
        <v>728</v>
      </c>
      <c r="G262" t="s">
        <v>297</v>
      </c>
      <c r="H262" t="s">
        <v>588</v>
      </c>
      <c r="I262" t="s">
        <v>589</v>
      </c>
      <c r="J262" t="s">
        <v>1356</v>
      </c>
      <c r="L262" t="s">
        <v>325</v>
      </c>
      <c r="M262" s="82" t="str">
        <f t="shared" si="12"/>
        <v>View on Google Map</v>
      </c>
    </row>
    <row r="263" spans="1:13" ht="12.75">
      <c r="A263">
        <v>541</v>
      </c>
      <c r="B263" t="s">
        <v>1150</v>
      </c>
      <c r="C263" t="s">
        <v>1144</v>
      </c>
      <c r="D263">
        <v>68.609846</v>
      </c>
      <c r="E263">
        <v>-149.582951</v>
      </c>
      <c r="F263">
        <v>744</v>
      </c>
      <c r="G263" t="s">
        <v>385</v>
      </c>
      <c r="J263" t="s">
        <v>1145</v>
      </c>
      <c r="L263" t="s">
        <v>1146</v>
      </c>
      <c r="M263" s="82" t="str">
        <f t="shared" si="12"/>
        <v>View on Google Map</v>
      </c>
    </row>
    <row r="264" spans="1:13" ht="12.75">
      <c r="A264">
        <v>539</v>
      </c>
      <c r="B264" t="s">
        <v>1148</v>
      </c>
      <c r="C264" t="s">
        <v>1144</v>
      </c>
      <c r="D264">
        <v>68.610576</v>
      </c>
      <c r="E264">
        <v>-149.576018</v>
      </c>
      <c r="F264">
        <v>744</v>
      </c>
      <c r="G264" t="s">
        <v>385</v>
      </c>
      <c r="J264" t="s">
        <v>1145</v>
      </c>
      <c r="L264" t="s">
        <v>1146</v>
      </c>
      <c r="M264" s="82" t="str">
        <f t="shared" si="12"/>
        <v>View on Google Map</v>
      </c>
    </row>
    <row r="265" spans="1:13" ht="12.75">
      <c r="A265">
        <v>538</v>
      </c>
      <c r="B265" t="s">
        <v>1147</v>
      </c>
      <c r="C265" t="s">
        <v>1144</v>
      </c>
      <c r="D265">
        <v>68.610889</v>
      </c>
      <c r="E265">
        <v>-149.576108</v>
      </c>
      <c r="F265">
        <v>744</v>
      </c>
      <c r="G265" t="s">
        <v>297</v>
      </c>
      <c r="J265" t="s">
        <v>1145</v>
      </c>
      <c r="L265" t="s">
        <v>1146</v>
      </c>
      <c r="M265" s="82" t="str">
        <f t="shared" si="12"/>
        <v>View on Google Map</v>
      </c>
    </row>
    <row r="266" spans="1:13" ht="12.75">
      <c r="A266">
        <v>544</v>
      </c>
      <c r="B266" t="s">
        <v>1153</v>
      </c>
      <c r="C266" t="s">
        <v>1144</v>
      </c>
      <c r="D266">
        <v>68.610529</v>
      </c>
      <c r="E266">
        <v>-149.588642</v>
      </c>
      <c r="F266">
        <v>744</v>
      </c>
      <c r="G266" t="s">
        <v>385</v>
      </c>
      <c r="J266" t="s">
        <v>1145</v>
      </c>
      <c r="L266" t="s">
        <v>1146</v>
      </c>
      <c r="M266" s="82" t="str">
        <f t="shared" si="12"/>
        <v>View on Google Map</v>
      </c>
    </row>
    <row r="267" spans="1:13" ht="12.75">
      <c r="A267">
        <v>540</v>
      </c>
      <c r="B267" t="s">
        <v>1149</v>
      </c>
      <c r="C267" t="s">
        <v>1144</v>
      </c>
      <c r="D267">
        <v>68.609842</v>
      </c>
      <c r="E267">
        <v>-149.575346</v>
      </c>
      <c r="F267">
        <v>744</v>
      </c>
      <c r="G267" t="s">
        <v>385</v>
      </c>
      <c r="J267" t="s">
        <v>1145</v>
      </c>
      <c r="L267" t="s">
        <v>1146</v>
      </c>
      <c r="M267" s="82" t="str">
        <f t="shared" si="12"/>
        <v>View on Google Map</v>
      </c>
    </row>
    <row r="268" spans="1:13" ht="12.75">
      <c r="A268">
        <v>542</v>
      </c>
      <c r="B268" t="s">
        <v>1151</v>
      </c>
      <c r="C268" t="s">
        <v>1144</v>
      </c>
      <c r="D268">
        <v>68.609203</v>
      </c>
      <c r="E268">
        <v>-149.588257</v>
      </c>
      <c r="F268">
        <v>744</v>
      </c>
      <c r="G268" t="s">
        <v>385</v>
      </c>
      <c r="J268" t="s">
        <v>1145</v>
      </c>
      <c r="L268" t="s">
        <v>1146</v>
      </c>
      <c r="M268" s="82" t="str">
        <f t="shared" si="12"/>
        <v>View on Google Map</v>
      </c>
    </row>
    <row r="269" spans="1:13" ht="12.75">
      <c r="A269">
        <v>543</v>
      </c>
      <c r="B269" t="s">
        <v>1152</v>
      </c>
      <c r="C269" t="s">
        <v>1144</v>
      </c>
      <c r="D269">
        <v>68.610028</v>
      </c>
      <c r="E269">
        <v>-149.588391</v>
      </c>
      <c r="F269">
        <v>744</v>
      </c>
      <c r="G269" t="s">
        <v>385</v>
      </c>
      <c r="J269" t="s">
        <v>1145</v>
      </c>
      <c r="L269" t="s">
        <v>1146</v>
      </c>
      <c r="M269" s="82" t="str">
        <f t="shared" si="12"/>
        <v>View on Google Map</v>
      </c>
    </row>
    <row r="270" spans="1:13" ht="12.75">
      <c r="A270">
        <v>537</v>
      </c>
      <c r="B270" t="s">
        <v>1143</v>
      </c>
      <c r="C270" t="s">
        <v>1144</v>
      </c>
      <c r="D270">
        <v>68.611514</v>
      </c>
      <c r="E270">
        <v>-149.577617</v>
      </c>
      <c r="F270">
        <v>744</v>
      </c>
      <c r="G270" t="s">
        <v>297</v>
      </c>
      <c r="J270" t="s">
        <v>1145</v>
      </c>
      <c r="L270" t="s">
        <v>1146</v>
      </c>
      <c r="M270" s="82" t="str">
        <f t="shared" si="12"/>
        <v>View on Google Map</v>
      </c>
    </row>
    <row r="271" spans="1:13" ht="12.75">
      <c r="A271">
        <v>15</v>
      </c>
      <c r="B271" t="s">
        <v>328</v>
      </c>
      <c r="C271" t="str">
        <f>"Arctic LTER Site number "&amp;A271</f>
        <v>Arctic LTER Site number 15</v>
      </c>
      <c r="D271">
        <v>68.611284</v>
      </c>
      <c r="E271">
        <v>-149.589809</v>
      </c>
      <c r="F271">
        <v>744</v>
      </c>
      <c r="G271" t="s">
        <v>297</v>
      </c>
      <c r="H271" t="s">
        <v>329</v>
      </c>
      <c r="I271" t="s">
        <v>330</v>
      </c>
      <c r="J271" t="s">
        <v>1356</v>
      </c>
      <c r="K271">
        <v>186</v>
      </c>
      <c r="M271" s="82" t="str">
        <f t="shared" si="12"/>
        <v>View on Google Map</v>
      </c>
    </row>
    <row r="272" spans="1:13" ht="12.75">
      <c r="A272">
        <v>305</v>
      </c>
      <c r="B272" t="s">
        <v>795</v>
      </c>
      <c r="C272" t="s">
        <v>796</v>
      </c>
      <c r="G272" t="s">
        <v>297</v>
      </c>
      <c r="H272" t="s">
        <v>797</v>
      </c>
      <c r="I272" t="s">
        <v>798</v>
      </c>
      <c r="J272" t="s">
        <v>1356</v>
      </c>
      <c r="L272" t="s">
        <v>325</v>
      </c>
      <c r="M272" s="82" t="str">
        <f t="shared" si="12"/>
        <v>View on Google Map</v>
      </c>
    </row>
    <row r="273" spans="1:13" ht="12.75">
      <c r="A273">
        <v>119</v>
      </c>
      <c r="B273" t="s">
        <v>437</v>
      </c>
      <c r="C273" t="str">
        <f>"Arctic LTER Site number "&amp;A273</f>
        <v>Arctic LTER Site number 119</v>
      </c>
      <c r="D273">
        <v>68.6189645132</v>
      </c>
      <c r="E273">
        <v>-149.595497331</v>
      </c>
      <c r="F273">
        <v>728</v>
      </c>
      <c r="G273" t="s">
        <v>385</v>
      </c>
      <c r="H273" t="s">
        <v>438</v>
      </c>
      <c r="I273" t="s">
        <v>439</v>
      </c>
      <c r="J273" t="s">
        <v>1356</v>
      </c>
      <c r="L273" t="s">
        <v>415</v>
      </c>
      <c r="M273" s="82" t="str">
        <f t="shared" si="12"/>
        <v>View on Google Map</v>
      </c>
    </row>
    <row r="274" spans="1:13" ht="12.75">
      <c r="A274">
        <v>244</v>
      </c>
      <c r="B274" t="s">
        <v>703</v>
      </c>
      <c r="C274" t="str">
        <f>"Arctic LTER Site number "&amp;A274</f>
        <v>Arctic LTER Site number 244</v>
      </c>
      <c r="D274">
        <v>68.61938333</v>
      </c>
      <c r="E274">
        <v>-149.595283</v>
      </c>
      <c r="F274">
        <v>728</v>
      </c>
      <c r="G274" t="s">
        <v>297</v>
      </c>
      <c r="H274" t="s">
        <v>704</v>
      </c>
      <c r="I274" t="s">
        <v>705</v>
      </c>
      <c r="J274" t="s">
        <v>1356</v>
      </c>
      <c r="L274" t="s">
        <v>325</v>
      </c>
      <c r="M274" s="82" t="str">
        <f t="shared" si="12"/>
        <v>View on Google Map</v>
      </c>
    </row>
    <row r="275" spans="2:13" ht="12.75">
      <c r="B275" t="s">
        <v>1423</v>
      </c>
      <c r="C275" t="s">
        <v>1376</v>
      </c>
      <c r="D275">
        <v>68.544378</v>
      </c>
      <c r="E275">
        <v>-149.521467</v>
      </c>
      <c r="G275" t="s">
        <v>1378</v>
      </c>
      <c r="J275" s="14" t="s">
        <v>1356</v>
      </c>
      <c r="M275" s="82" t="str">
        <f t="shared" si="12"/>
        <v>View on Google Map</v>
      </c>
    </row>
    <row r="276" spans="2:13" ht="12.75">
      <c r="B276" t="s">
        <v>1427</v>
      </c>
      <c r="C276" t="s">
        <v>1376</v>
      </c>
      <c r="D276">
        <v>68.548205</v>
      </c>
      <c r="E276">
        <v>-149.52195</v>
      </c>
      <c r="G276" t="s">
        <v>1378</v>
      </c>
      <c r="J276" s="14" t="s">
        <v>1356</v>
      </c>
      <c r="M276" s="82" t="str">
        <f t="shared" si="12"/>
        <v>View on Google Map</v>
      </c>
    </row>
    <row r="277" spans="2:13" ht="12.75">
      <c r="B277" t="s">
        <v>1426</v>
      </c>
      <c r="C277" t="s">
        <v>1376</v>
      </c>
      <c r="D277">
        <v>68.548063</v>
      </c>
      <c r="E277">
        <v>-149.521309</v>
      </c>
      <c r="G277" t="s">
        <v>1378</v>
      </c>
      <c r="J277" s="14" t="s">
        <v>1356</v>
      </c>
      <c r="M277" s="82" t="str">
        <f t="shared" si="12"/>
        <v>View on Google Map</v>
      </c>
    </row>
    <row r="278" spans="2:13" ht="12.75">
      <c r="B278" t="s">
        <v>1424</v>
      </c>
      <c r="C278" t="s">
        <v>1376</v>
      </c>
      <c r="D278">
        <v>68.544114</v>
      </c>
      <c r="E278">
        <v>-149.522208</v>
      </c>
      <c r="G278" t="s">
        <v>1378</v>
      </c>
      <c r="J278" s="14" t="s">
        <v>1356</v>
      </c>
      <c r="M278" s="82" t="str">
        <f t="shared" si="12"/>
        <v>View on Google Map</v>
      </c>
    </row>
    <row r="279" spans="2:13" ht="12.75">
      <c r="B279" t="s">
        <v>1425</v>
      </c>
      <c r="C279" t="s">
        <v>1376</v>
      </c>
      <c r="D279">
        <v>68.547874</v>
      </c>
      <c r="E279">
        <v>-149.521589</v>
      </c>
      <c r="G279" t="s">
        <v>1378</v>
      </c>
      <c r="J279" s="14" t="s">
        <v>1356</v>
      </c>
      <c r="M279" s="82" t="str">
        <f t="shared" si="12"/>
        <v>View on Google Map</v>
      </c>
    </row>
    <row r="280" spans="2:13" ht="12.75">
      <c r="B280" t="s">
        <v>1409</v>
      </c>
      <c r="C280" t="s">
        <v>1376</v>
      </c>
      <c r="D280">
        <v>68.616620305</v>
      </c>
      <c r="E280">
        <v>-149.317973961</v>
      </c>
      <c r="F280">
        <v>880.557</v>
      </c>
      <c r="G280" t="s">
        <v>1378</v>
      </c>
      <c r="J280" s="14" t="s">
        <v>1356</v>
      </c>
      <c r="M280" s="82" t="str">
        <f t="shared" si="12"/>
        <v>View on Google Map</v>
      </c>
    </row>
    <row r="281" spans="2:13" ht="12.75">
      <c r="B281" t="s">
        <v>1410</v>
      </c>
      <c r="C281" t="s">
        <v>1376</v>
      </c>
      <c r="D281">
        <v>68.618287679</v>
      </c>
      <c r="E281">
        <v>-149.318578011</v>
      </c>
      <c r="F281">
        <v>877.595</v>
      </c>
      <c r="G281" t="s">
        <v>1378</v>
      </c>
      <c r="J281" s="14" t="s">
        <v>1356</v>
      </c>
      <c r="M281" s="82" t="str">
        <f t="shared" si="12"/>
        <v>View on Google Map</v>
      </c>
    </row>
    <row r="282" spans="2:13" ht="12.75">
      <c r="B282" t="s">
        <v>1411</v>
      </c>
      <c r="C282" t="s">
        <v>1376</v>
      </c>
      <c r="D282">
        <v>68.61954841</v>
      </c>
      <c r="E282">
        <v>-149.318321877</v>
      </c>
      <c r="F282">
        <v>875.593</v>
      </c>
      <c r="G282" t="s">
        <v>1378</v>
      </c>
      <c r="J282" s="14" t="s">
        <v>1356</v>
      </c>
      <c r="M282" s="82" t="str">
        <f t="shared" si="12"/>
        <v>View on Google Map</v>
      </c>
    </row>
    <row r="283" spans="2:13" ht="12.75">
      <c r="B283" t="s">
        <v>1412</v>
      </c>
      <c r="C283" t="s">
        <v>1376</v>
      </c>
      <c r="D283">
        <v>68.621317498</v>
      </c>
      <c r="E283">
        <v>-149.319213643</v>
      </c>
      <c r="F283">
        <v>874.152</v>
      </c>
      <c r="G283" t="s">
        <v>1378</v>
      </c>
      <c r="J283" s="14" t="s">
        <v>1356</v>
      </c>
      <c r="M283" s="82" t="str">
        <f t="shared" si="12"/>
        <v>View on Google Map</v>
      </c>
    </row>
    <row r="284" spans="1:13" ht="12.75">
      <c r="A284">
        <v>11</v>
      </c>
      <c r="B284" t="s">
        <v>318</v>
      </c>
      <c r="C284" t="str">
        <f>"Arctic LTER Site number "&amp;A284</f>
        <v>Arctic LTER Site number 11</v>
      </c>
      <c r="F284">
        <v>884</v>
      </c>
      <c r="G284" t="s">
        <v>297</v>
      </c>
      <c r="H284" t="s">
        <v>319</v>
      </c>
      <c r="I284" t="s">
        <v>320</v>
      </c>
      <c r="J284" t="s">
        <v>1356</v>
      </c>
      <c r="M284" s="82" t="str">
        <f t="shared" si="12"/>
        <v>View on Google Map</v>
      </c>
    </row>
    <row r="285" spans="2:13" ht="12.75">
      <c r="B285" t="s">
        <v>1407</v>
      </c>
      <c r="C285" t="s">
        <v>1376</v>
      </c>
      <c r="D285">
        <v>68.625256623</v>
      </c>
      <c r="E285">
        <v>-149.324633802</v>
      </c>
      <c r="F285">
        <v>862.808</v>
      </c>
      <c r="G285" t="s">
        <v>1378</v>
      </c>
      <c r="J285" s="14" t="s">
        <v>1356</v>
      </c>
      <c r="M285" s="82" t="str">
        <f t="shared" si="12"/>
        <v>View on Google Map</v>
      </c>
    </row>
    <row r="286" spans="2:13" ht="12.75">
      <c r="B286" t="s">
        <v>1408</v>
      </c>
      <c r="C286" t="s">
        <v>1376</v>
      </c>
      <c r="D286">
        <v>68.641922838</v>
      </c>
      <c r="E286">
        <v>-149.342972559</v>
      </c>
      <c r="F286">
        <v>834.626</v>
      </c>
      <c r="G286" t="s">
        <v>1378</v>
      </c>
      <c r="J286" s="14" t="s">
        <v>1356</v>
      </c>
      <c r="M286" s="82" t="str">
        <f t="shared" si="12"/>
        <v>View on Google Map</v>
      </c>
    </row>
    <row r="287" spans="1:13" ht="12.75">
      <c r="A287">
        <v>1141</v>
      </c>
      <c r="B287" t="s">
        <v>1239</v>
      </c>
      <c r="C287" t="str">
        <f aca="true" t="shared" si="13" ref="C287:C314">"Arctic LTER Site number "&amp;A287</f>
        <v>Arctic LTER Site number 1141</v>
      </c>
      <c r="G287" t="s">
        <v>1161</v>
      </c>
      <c r="H287" t="s">
        <v>1240</v>
      </c>
      <c r="J287" t="s">
        <v>1356</v>
      </c>
      <c r="M287" s="82" t="str">
        <f t="shared" si="12"/>
        <v>View on Google Map</v>
      </c>
    </row>
    <row r="288" spans="1:13" ht="12.75">
      <c r="A288">
        <v>1142</v>
      </c>
      <c r="B288" t="s">
        <v>1241</v>
      </c>
      <c r="C288" t="str">
        <f t="shared" si="13"/>
        <v>Arctic LTER Site number 1142</v>
      </c>
      <c r="G288" t="s">
        <v>297</v>
      </c>
      <c r="H288" t="s">
        <v>1242</v>
      </c>
      <c r="J288" t="s">
        <v>1243</v>
      </c>
      <c r="M288" s="82" t="str">
        <f t="shared" si="12"/>
        <v>View on Google Map</v>
      </c>
    </row>
    <row r="289" spans="1:13" ht="12.75">
      <c r="A289">
        <v>1143</v>
      </c>
      <c r="B289" t="s">
        <v>1244</v>
      </c>
      <c r="C289" t="str">
        <f t="shared" si="13"/>
        <v>Arctic LTER Site number 1143</v>
      </c>
      <c r="G289" t="s">
        <v>297</v>
      </c>
      <c r="J289" t="s">
        <v>1243</v>
      </c>
      <c r="M289" s="82" t="str">
        <f t="shared" si="12"/>
        <v>View on Google Map</v>
      </c>
    </row>
    <row r="290" spans="1:13" ht="12.75">
      <c r="A290">
        <v>1140</v>
      </c>
      <c r="B290" t="s">
        <v>1236</v>
      </c>
      <c r="C290" t="str">
        <f t="shared" si="13"/>
        <v>Arctic LTER Site number 1140</v>
      </c>
      <c r="D290">
        <v>68.617081</v>
      </c>
      <c r="E290">
        <v>-149.317799</v>
      </c>
      <c r="G290" t="s">
        <v>1161</v>
      </c>
      <c r="H290" t="s">
        <v>1237</v>
      </c>
      <c r="I290" t="s">
        <v>1238</v>
      </c>
      <c r="J290" t="s">
        <v>1356</v>
      </c>
      <c r="M290" s="82" t="str">
        <f t="shared" si="12"/>
        <v>View on Google Map</v>
      </c>
    </row>
    <row r="291" spans="1:13" ht="12.75">
      <c r="A291">
        <v>1173</v>
      </c>
      <c r="B291" t="s">
        <v>1292</v>
      </c>
      <c r="C291" t="str">
        <f t="shared" si="13"/>
        <v>Arctic LTER Site number 1173</v>
      </c>
      <c r="D291">
        <v>68.61138</v>
      </c>
      <c r="E291">
        <v>-149.311183</v>
      </c>
      <c r="G291" t="s">
        <v>1161</v>
      </c>
      <c r="H291" t="s">
        <v>1293</v>
      </c>
      <c r="J291" t="s">
        <v>1289</v>
      </c>
      <c r="M291" s="82" t="str">
        <f t="shared" si="12"/>
        <v>View on Google Map</v>
      </c>
    </row>
    <row r="292" spans="1:13" ht="12.75">
      <c r="A292">
        <v>1144</v>
      </c>
      <c r="B292" t="s">
        <v>1245</v>
      </c>
      <c r="C292" t="str">
        <f t="shared" si="13"/>
        <v>Arctic LTER Site number 1144</v>
      </c>
      <c r="G292" t="s">
        <v>297</v>
      </c>
      <c r="H292" t="s">
        <v>1245</v>
      </c>
      <c r="J292" t="s">
        <v>1243</v>
      </c>
      <c r="M292" s="82" t="str">
        <f t="shared" si="12"/>
        <v>View on Google Map</v>
      </c>
    </row>
    <row r="293" spans="1:13" ht="12.75">
      <c r="A293">
        <v>1145</v>
      </c>
      <c r="B293" t="s">
        <v>1246</v>
      </c>
      <c r="C293" t="str">
        <f t="shared" si="13"/>
        <v>Arctic LTER Site number 1145</v>
      </c>
      <c r="G293" t="s">
        <v>297</v>
      </c>
      <c r="H293" t="s">
        <v>1246</v>
      </c>
      <c r="J293" t="s">
        <v>1243</v>
      </c>
      <c r="M293" s="82" t="str">
        <f t="shared" si="12"/>
        <v>View on Google Map</v>
      </c>
    </row>
    <row r="294" spans="1:13" ht="12.75">
      <c r="A294">
        <v>1146</v>
      </c>
      <c r="B294" t="s">
        <v>1247</v>
      </c>
      <c r="C294" t="str">
        <f t="shared" si="13"/>
        <v>Arctic LTER Site number 1146</v>
      </c>
      <c r="G294" t="s">
        <v>1161</v>
      </c>
      <c r="H294" t="s">
        <v>1247</v>
      </c>
      <c r="J294" t="s">
        <v>1243</v>
      </c>
      <c r="M294" s="82" t="str">
        <f t="shared" si="12"/>
        <v>View on Google Map</v>
      </c>
    </row>
    <row r="295" spans="1:13" ht="12.75">
      <c r="A295">
        <v>1147</v>
      </c>
      <c r="B295" t="s">
        <v>1248</v>
      </c>
      <c r="C295" t="str">
        <f t="shared" si="13"/>
        <v>Arctic LTER Site number 1147</v>
      </c>
      <c r="G295" t="s">
        <v>1161</v>
      </c>
      <c r="H295" t="s">
        <v>1248</v>
      </c>
      <c r="J295" t="s">
        <v>1243</v>
      </c>
      <c r="M295" s="82" t="str">
        <f t="shared" si="12"/>
        <v>View on Google Map</v>
      </c>
    </row>
    <row r="296" spans="1:13" ht="12.75">
      <c r="A296">
        <v>1148</v>
      </c>
      <c r="B296" t="s">
        <v>1249</v>
      </c>
      <c r="C296" t="str">
        <f t="shared" si="13"/>
        <v>Arctic LTER Site number 1148</v>
      </c>
      <c r="G296" t="s">
        <v>1161</v>
      </c>
      <c r="H296" t="s">
        <v>1249</v>
      </c>
      <c r="I296" t="s">
        <v>1250</v>
      </c>
      <c r="J296" t="s">
        <v>1243</v>
      </c>
      <c r="M296" s="82" t="str">
        <f t="shared" si="12"/>
        <v>View on Google Map</v>
      </c>
    </row>
    <row r="297" spans="1:13" ht="12.75">
      <c r="A297">
        <v>1149</v>
      </c>
      <c r="B297" t="s">
        <v>1251</v>
      </c>
      <c r="C297" t="str">
        <f t="shared" si="13"/>
        <v>Arctic LTER Site number 1149</v>
      </c>
      <c r="G297" t="s">
        <v>1161</v>
      </c>
      <c r="H297" t="s">
        <v>1251</v>
      </c>
      <c r="I297" t="s">
        <v>1252</v>
      </c>
      <c r="J297" t="s">
        <v>1243</v>
      </c>
      <c r="M297" s="82" t="str">
        <f t="shared" si="12"/>
        <v>View on Google Map</v>
      </c>
    </row>
    <row r="298" spans="1:13" ht="12.75">
      <c r="A298">
        <v>1150</v>
      </c>
      <c r="B298" t="s">
        <v>1253</v>
      </c>
      <c r="C298" t="str">
        <f t="shared" si="13"/>
        <v>Arctic LTER Site number 1150</v>
      </c>
      <c r="G298" t="s">
        <v>1161</v>
      </c>
      <c r="H298" t="s">
        <v>1253</v>
      </c>
      <c r="I298" t="s">
        <v>1254</v>
      </c>
      <c r="J298" t="s">
        <v>1243</v>
      </c>
      <c r="M298" s="82" t="str">
        <f t="shared" si="12"/>
        <v>View on Google Map</v>
      </c>
    </row>
    <row r="299" spans="1:13" ht="12.75">
      <c r="A299">
        <v>1151</v>
      </c>
      <c r="B299" t="s">
        <v>1255</v>
      </c>
      <c r="C299" t="str">
        <f t="shared" si="13"/>
        <v>Arctic LTER Site number 1151</v>
      </c>
      <c r="G299" t="s">
        <v>1161</v>
      </c>
      <c r="H299" t="s">
        <v>1255</v>
      </c>
      <c r="I299" t="s">
        <v>1256</v>
      </c>
      <c r="J299" t="s">
        <v>1243</v>
      </c>
      <c r="M299" s="82" t="str">
        <f t="shared" si="12"/>
        <v>View on Google Map</v>
      </c>
    </row>
    <row r="300" spans="1:13" ht="12.75">
      <c r="A300">
        <v>1152</v>
      </c>
      <c r="B300" t="s">
        <v>1257</v>
      </c>
      <c r="C300" t="str">
        <f t="shared" si="13"/>
        <v>Arctic LTER Site number 1152</v>
      </c>
      <c r="G300" t="s">
        <v>1161</v>
      </c>
      <c r="H300" t="s">
        <v>1257</v>
      </c>
      <c r="I300" t="s">
        <v>1258</v>
      </c>
      <c r="J300" t="s">
        <v>1243</v>
      </c>
      <c r="M300" s="82" t="str">
        <f t="shared" si="12"/>
        <v>View on Google Map</v>
      </c>
    </row>
    <row r="301" spans="1:13" ht="12.75">
      <c r="A301">
        <v>1153</v>
      </c>
      <c r="B301" t="s">
        <v>1259</v>
      </c>
      <c r="C301" t="str">
        <f t="shared" si="13"/>
        <v>Arctic LTER Site number 1153</v>
      </c>
      <c r="G301" t="s">
        <v>1161</v>
      </c>
      <c r="H301" t="s">
        <v>1259</v>
      </c>
      <c r="I301" t="s">
        <v>1260</v>
      </c>
      <c r="J301" t="s">
        <v>1243</v>
      </c>
      <c r="M301" s="82" t="str">
        <f t="shared" si="12"/>
        <v>View on Google Map</v>
      </c>
    </row>
    <row r="302" spans="1:13" ht="12.75">
      <c r="A302">
        <v>1154</v>
      </c>
      <c r="B302" t="s">
        <v>1261</v>
      </c>
      <c r="C302" t="str">
        <f t="shared" si="13"/>
        <v>Arctic LTER Site number 1154</v>
      </c>
      <c r="G302" t="s">
        <v>1161</v>
      </c>
      <c r="H302" t="s">
        <v>1261</v>
      </c>
      <c r="I302" t="s">
        <v>1262</v>
      </c>
      <c r="J302" t="s">
        <v>1243</v>
      </c>
      <c r="M302" s="82" t="str">
        <f t="shared" si="12"/>
        <v>View on Google Map</v>
      </c>
    </row>
    <row r="303" spans="1:13" ht="12.75">
      <c r="A303">
        <v>1155</v>
      </c>
      <c r="B303" t="s">
        <v>1263</v>
      </c>
      <c r="C303" t="str">
        <f t="shared" si="13"/>
        <v>Arctic LTER Site number 1155</v>
      </c>
      <c r="G303" t="s">
        <v>1161</v>
      </c>
      <c r="H303" t="s">
        <v>1263</v>
      </c>
      <c r="I303" t="s">
        <v>1264</v>
      </c>
      <c r="J303" t="s">
        <v>1243</v>
      </c>
      <c r="M303" s="82" t="str">
        <f t="shared" si="12"/>
        <v>View on Google Map</v>
      </c>
    </row>
    <row r="304" spans="1:13" ht="12.75">
      <c r="A304">
        <v>1156</v>
      </c>
      <c r="B304" t="s">
        <v>1265</v>
      </c>
      <c r="C304" t="str">
        <f t="shared" si="13"/>
        <v>Arctic LTER Site number 1156</v>
      </c>
      <c r="G304" t="s">
        <v>1161</v>
      </c>
      <c r="H304" t="s">
        <v>1265</v>
      </c>
      <c r="I304" t="s">
        <v>1266</v>
      </c>
      <c r="J304" t="s">
        <v>1243</v>
      </c>
      <c r="M304" s="82" t="str">
        <f t="shared" si="12"/>
        <v>View on Google Map</v>
      </c>
    </row>
    <row r="305" spans="1:13" ht="12.75">
      <c r="A305">
        <v>1157</v>
      </c>
      <c r="B305" t="s">
        <v>1267</v>
      </c>
      <c r="C305" t="str">
        <f t="shared" si="13"/>
        <v>Arctic LTER Site number 1157</v>
      </c>
      <c r="G305" t="s">
        <v>1161</v>
      </c>
      <c r="H305" t="s">
        <v>1267</v>
      </c>
      <c r="I305" t="s">
        <v>1268</v>
      </c>
      <c r="J305" t="s">
        <v>1243</v>
      </c>
      <c r="M305" s="82" t="str">
        <f t="shared" si="12"/>
        <v>View on Google Map</v>
      </c>
    </row>
    <row r="306" spans="1:13" ht="12.75">
      <c r="A306">
        <v>1158</v>
      </c>
      <c r="B306" t="s">
        <v>1269</v>
      </c>
      <c r="C306" t="str">
        <f t="shared" si="13"/>
        <v>Arctic LTER Site number 1158</v>
      </c>
      <c r="G306" t="s">
        <v>1161</v>
      </c>
      <c r="H306" t="s">
        <v>1269</v>
      </c>
      <c r="I306" t="s">
        <v>1270</v>
      </c>
      <c r="J306" t="s">
        <v>1243</v>
      </c>
      <c r="M306" s="82" t="str">
        <f t="shared" si="12"/>
        <v>View on Google Map</v>
      </c>
    </row>
    <row r="307" spans="1:13" ht="12.75">
      <c r="A307">
        <v>1159</v>
      </c>
      <c r="B307" t="s">
        <v>1271</v>
      </c>
      <c r="C307" t="str">
        <f t="shared" si="13"/>
        <v>Arctic LTER Site number 1159</v>
      </c>
      <c r="G307" t="s">
        <v>1161</v>
      </c>
      <c r="H307" t="s">
        <v>1271</v>
      </c>
      <c r="I307" t="s">
        <v>1272</v>
      </c>
      <c r="J307" t="s">
        <v>1243</v>
      </c>
      <c r="M307" s="82" t="str">
        <f t="shared" si="12"/>
        <v>View on Google Map</v>
      </c>
    </row>
    <row r="308" spans="1:13" ht="12.75">
      <c r="A308">
        <v>1160</v>
      </c>
      <c r="B308" t="s">
        <v>1273</v>
      </c>
      <c r="C308" t="str">
        <f t="shared" si="13"/>
        <v>Arctic LTER Site number 1160</v>
      </c>
      <c r="G308" t="s">
        <v>1161</v>
      </c>
      <c r="H308" t="s">
        <v>1273</v>
      </c>
      <c r="I308" t="s">
        <v>1274</v>
      </c>
      <c r="J308" t="s">
        <v>1243</v>
      </c>
      <c r="M308" s="82" t="str">
        <f t="shared" si="12"/>
        <v>View on Google Map</v>
      </c>
    </row>
    <row r="309" spans="1:13" ht="12.75">
      <c r="A309">
        <v>1161</v>
      </c>
      <c r="B309" t="s">
        <v>1275</v>
      </c>
      <c r="C309" t="str">
        <f t="shared" si="13"/>
        <v>Arctic LTER Site number 1161</v>
      </c>
      <c r="G309" t="s">
        <v>1161</v>
      </c>
      <c r="H309" t="s">
        <v>1275</v>
      </c>
      <c r="I309" t="s">
        <v>1276</v>
      </c>
      <c r="J309" t="s">
        <v>1243</v>
      </c>
      <c r="M309" s="82" t="str">
        <f t="shared" si="12"/>
        <v>View on Google Map</v>
      </c>
    </row>
    <row r="310" spans="1:13" ht="12.75">
      <c r="A310">
        <v>1162</v>
      </c>
      <c r="B310" t="s">
        <v>1277</v>
      </c>
      <c r="C310" t="str">
        <f t="shared" si="13"/>
        <v>Arctic LTER Site number 1162</v>
      </c>
      <c r="G310" t="s">
        <v>1161</v>
      </c>
      <c r="H310" t="s">
        <v>1277</v>
      </c>
      <c r="I310" t="s">
        <v>1278</v>
      </c>
      <c r="J310" t="s">
        <v>1243</v>
      </c>
      <c r="M310" s="82" t="str">
        <f t="shared" si="12"/>
        <v>View on Google Map</v>
      </c>
    </row>
    <row r="311" spans="1:13" ht="12.75">
      <c r="A311">
        <v>1163</v>
      </c>
      <c r="B311" t="s">
        <v>1279</v>
      </c>
      <c r="C311" t="str">
        <f t="shared" si="13"/>
        <v>Arctic LTER Site number 1163</v>
      </c>
      <c r="G311" t="s">
        <v>1161</v>
      </c>
      <c r="H311" t="s">
        <v>1279</v>
      </c>
      <c r="I311" t="s">
        <v>1280</v>
      </c>
      <c r="J311" t="s">
        <v>1243</v>
      </c>
      <c r="M311" s="82" t="str">
        <f t="shared" si="12"/>
        <v>View on Google Map</v>
      </c>
    </row>
    <row r="312" spans="1:13" ht="12.75">
      <c r="A312">
        <v>1164</v>
      </c>
      <c r="B312" t="s">
        <v>1281</v>
      </c>
      <c r="C312" t="str">
        <f t="shared" si="13"/>
        <v>Arctic LTER Site number 1164</v>
      </c>
      <c r="G312" t="s">
        <v>1161</v>
      </c>
      <c r="H312" t="s">
        <v>1281</v>
      </c>
      <c r="I312" t="s">
        <v>1282</v>
      </c>
      <c r="J312" t="s">
        <v>1243</v>
      </c>
      <c r="M312" s="82" t="str">
        <f t="shared" si="12"/>
        <v>View on Google Map</v>
      </c>
    </row>
    <row r="313" spans="1:13" ht="12.75">
      <c r="A313">
        <v>1165</v>
      </c>
      <c r="B313" t="s">
        <v>1283</v>
      </c>
      <c r="C313" t="str">
        <f t="shared" si="13"/>
        <v>Arctic LTER Site number 1165</v>
      </c>
      <c r="G313" t="s">
        <v>1161</v>
      </c>
      <c r="H313" t="s">
        <v>1283</v>
      </c>
      <c r="J313" t="s">
        <v>1243</v>
      </c>
      <c r="M313" s="82" t="str">
        <f t="shared" si="12"/>
        <v>View on Google Map</v>
      </c>
    </row>
    <row r="314" spans="1:13" ht="12.75">
      <c r="A314">
        <v>1166</v>
      </c>
      <c r="B314" t="s">
        <v>1284</v>
      </c>
      <c r="C314" t="str">
        <f t="shared" si="13"/>
        <v>Arctic LTER Site number 1166</v>
      </c>
      <c r="G314" t="s">
        <v>1161</v>
      </c>
      <c r="H314" t="s">
        <v>1284</v>
      </c>
      <c r="J314" t="s">
        <v>1243</v>
      </c>
      <c r="M314" s="82" t="str">
        <f t="shared" si="12"/>
        <v>View on Google Map</v>
      </c>
    </row>
    <row r="315" spans="1:13" ht="12.75">
      <c r="A315">
        <v>1167</v>
      </c>
      <c r="B315" t="s">
        <v>1285</v>
      </c>
      <c r="C315" t="s">
        <v>1286</v>
      </c>
      <c r="G315" t="s">
        <v>1161</v>
      </c>
      <c r="H315" t="s">
        <v>1285</v>
      </c>
      <c r="J315" t="s">
        <v>1287</v>
      </c>
      <c r="M315" s="82" t="str">
        <f t="shared" si="12"/>
        <v>View on Google Map</v>
      </c>
    </row>
    <row r="316" spans="1:13" ht="12.75">
      <c r="A316">
        <v>1168</v>
      </c>
      <c r="B316" t="s">
        <v>1288</v>
      </c>
      <c r="C316" t="s">
        <v>1286</v>
      </c>
      <c r="G316" t="s">
        <v>1161</v>
      </c>
      <c r="H316" t="s">
        <v>1288</v>
      </c>
      <c r="J316" t="s">
        <v>1287</v>
      </c>
      <c r="M316" s="82" t="str">
        <f t="shared" si="12"/>
        <v>View on Google Map</v>
      </c>
    </row>
    <row r="317" spans="1:13" ht="12.75">
      <c r="A317">
        <v>125</v>
      </c>
      <c r="B317" t="s">
        <v>444</v>
      </c>
      <c r="C317" t="str">
        <f>"Arctic LTER Site number "&amp;A317</f>
        <v>Arctic LTER Site number 125</v>
      </c>
      <c r="D317">
        <v>68.52364</v>
      </c>
      <c r="E317">
        <v>-149.48141</v>
      </c>
      <c r="F317">
        <v>881</v>
      </c>
      <c r="G317" t="s">
        <v>385</v>
      </c>
      <c r="H317" t="s">
        <v>445</v>
      </c>
      <c r="J317" t="s">
        <v>1356</v>
      </c>
      <c r="L317" t="s">
        <v>301</v>
      </c>
      <c r="M317" s="82" t="str">
        <f t="shared" si="12"/>
        <v>View on Google Map</v>
      </c>
    </row>
    <row r="318" spans="1:13" ht="12.75">
      <c r="A318">
        <v>110</v>
      </c>
      <c r="B318" t="s">
        <v>410</v>
      </c>
      <c r="C318" t="str">
        <f>"Arctic LTER Site number "&amp;A318</f>
        <v>Arctic LTER Site number 110</v>
      </c>
      <c r="D318">
        <v>68.68738</v>
      </c>
      <c r="E318">
        <v>-149.67459</v>
      </c>
      <c r="F318">
        <v>747</v>
      </c>
      <c r="G318" t="s">
        <v>385</v>
      </c>
      <c r="H318" t="s">
        <v>411</v>
      </c>
      <c r="J318" t="s">
        <v>1356</v>
      </c>
      <c r="M318" s="82" t="str">
        <f t="shared" si="12"/>
        <v>View on Google Map</v>
      </c>
    </row>
    <row r="319" spans="1:13" ht="12.75">
      <c r="A319">
        <v>159</v>
      </c>
      <c r="B319" t="s">
        <v>510</v>
      </c>
      <c r="C319" t="str">
        <f>"Arctic LTER Site number "&amp;A319</f>
        <v>Arctic LTER Site number 159</v>
      </c>
      <c r="D319">
        <v>68.38333333333334</v>
      </c>
      <c r="E319">
        <v>-149.91666666666666</v>
      </c>
      <c r="F319">
        <v>681</v>
      </c>
      <c r="G319" t="s">
        <v>385</v>
      </c>
      <c r="H319" t="s">
        <v>511</v>
      </c>
      <c r="J319" t="s">
        <v>1356</v>
      </c>
      <c r="L319" t="s">
        <v>301</v>
      </c>
      <c r="M319" s="82" t="str">
        <f t="shared" si="12"/>
        <v>View on Google Map</v>
      </c>
    </row>
    <row r="320" spans="2:13" ht="12.75">
      <c r="B320" t="s">
        <v>1419</v>
      </c>
      <c r="C320" t="s">
        <v>1380</v>
      </c>
      <c r="D320">
        <v>68.59004999999999</v>
      </c>
      <c r="E320">
        <v>-149.724441666667</v>
      </c>
      <c r="G320" t="s">
        <v>1378</v>
      </c>
      <c r="J320" s="14" t="s">
        <v>1356</v>
      </c>
      <c r="M320" s="82" t="str">
        <f t="shared" si="12"/>
        <v>View on Google Map</v>
      </c>
    </row>
    <row r="321" spans="2:13" ht="12.75">
      <c r="B321" t="s">
        <v>1418</v>
      </c>
      <c r="C321" t="s">
        <v>1380</v>
      </c>
      <c r="D321">
        <v>68.59021944444444</v>
      </c>
      <c r="E321">
        <v>-149.725272222222</v>
      </c>
      <c r="G321" t="s">
        <v>1378</v>
      </c>
      <c r="J321" s="14" t="s">
        <v>1356</v>
      </c>
      <c r="M321" s="82" t="str">
        <f t="shared" si="12"/>
        <v>View on Google Map</v>
      </c>
    </row>
    <row r="322" spans="1:13" ht="12.75">
      <c r="A322">
        <v>32</v>
      </c>
      <c r="B322" t="s">
        <v>360</v>
      </c>
      <c r="C322" t="str">
        <f>"Arctic LTER Site number "&amp;A322</f>
        <v>Arctic LTER Site number 32</v>
      </c>
      <c r="D322">
        <v>68.9335</v>
      </c>
      <c r="E322">
        <v>-150.306</v>
      </c>
      <c r="G322" t="s">
        <v>297</v>
      </c>
      <c r="H322" t="s">
        <v>361</v>
      </c>
      <c r="J322" t="s">
        <v>358</v>
      </c>
      <c r="L322" t="s">
        <v>359</v>
      </c>
      <c r="M322" s="82" t="str">
        <f t="shared" si="12"/>
        <v>View on Google Map</v>
      </c>
    </row>
    <row r="323" spans="1:13" ht="12.75">
      <c r="A323">
        <v>33</v>
      </c>
      <c r="B323" t="s">
        <v>362</v>
      </c>
      <c r="C323" t="str">
        <f>"Arctic LTER Site number "&amp;A323</f>
        <v>Arctic LTER Site number 33</v>
      </c>
      <c r="D323">
        <v>68.908</v>
      </c>
      <c r="E323">
        <v>-150.114</v>
      </c>
      <c r="G323" t="s">
        <v>297</v>
      </c>
      <c r="H323" t="s">
        <v>363</v>
      </c>
      <c r="J323" t="s">
        <v>358</v>
      </c>
      <c r="L323" t="s">
        <v>359</v>
      </c>
      <c r="M323" s="82" t="str">
        <f aca="true" t="shared" si="14" ref="M323:M386">HYPERLINK("http://maps.google.com/maps?q="&amp;D323&amp;","&amp;E323,"View on Google Map")</f>
        <v>View on Google Map</v>
      </c>
    </row>
    <row r="324" spans="1:13" ht="12.75">
      <c r="A324">
        <v>1</v>
      </c>
      <c r="B324" t="s">
        <v>1396</v>
      </c>
      <c r="C324" t="s">
        <v>1397</v>
      </c>
      <c r="D324">
        <v>68.63910374722222</v>
      </c>
      <c r="E324">
        <v>-149.394325569444</v>
      </c>
      <c r="F324">
        <v>750.566</v>
      </c>
      <c r="G324" t="s">
        <v>1378</v>
      </c>
      <c r="J324" s="14" t="s">
        <v>1356</v>
      </c>
      <c r="M324" s="82" t="str">
        <f t="shared" si="14"/>
        <v>View on Google Map</v>
      </c>
    </row>
    <row r="325" spans="1:13" ht="12.75">
      <c r="A325">
        <v>1</v>
      </c>
      <c r="B325" t="s">
        <v>1398</v>
      </c>
      <c r="C325" t="s">
        <v>1380</v>
      </c>
      <c r="D325">
        <v>68.63806045555556</v>
      </c>
      <c r="E325">
        <v>-149.391843363889</v>
      </c>
      <c r="F325">
        <v>750.601</v>
      </c>
      <c r="G325" t="s">
        <v>1378</v>
      </c>
      <c r="J325" s="14" t="s">
        <v>1356</v>
      </c>
      <c r="M325" s="82" t="str">
        <f t="shared" si="14"/>
        <v>View on Google Map</v>
      </c>
    </row>
    <row r="326" spans="1:13" ht="12.75">
      <c r="A326">
        <v>1</v>
      </c>
      <c r="B326" t="s">
        <v>1395</v>
      </c>
      <c r="C326" t="s">
        <v>1383</v>
      </c>
      <c r="D326">
        <v>68.64074786666667</v>
      </c>
      <c r="E326">
        <v>-149.400561111111</v>
      </c>
      <c r="F326">
        <v>747.744</v>
      </c>
      <c r="G326" t="s">
        <v>1378</v>
      </c>
      <c r="J326" s="14" t="s">
        <v>1356</v>
      </c>
      <c r="M326" s="82" t="str">
        <f t="shared" si="14"/>
        <v>View on Google Map</v>
      </c>
    </row>
    <row r="327" spans="1:13" ht="12.75">
      <c r="A327">
        <v>1</v>
      </c>
      <c r="B327" t="s">
        <v>1399</v>
      </c>
      <c r="C327" t="s">
        <v>1380</v>
      </c>
      <c r="D327">
        <v>68.63839964722223</v>
      </c>
      <c r="E327">
        <v>-149.389229505556</v>
      </c>
      <c r="F327">
        <v>752.799</v>
      </c>
      <c r="G327" t="s">
        <v>1378</v>
      </c>
      <c r="J327" s="14" t="s">
        <v>1356</v>
      </c>
      <c r="M327" s="82" t="str">
        <f t="shared" si="14"/>
        <v>View on Google Map</v>
      </c>
    </row>
    <row r="328" spans="1:13" ht="12.75">
      <c r="A328">
        <v>1</v>
      </c>
      <c r="B328" t="s">
        <v>1400</v>
      </c>
      <c r="C328" t="s">
        <v>1380</v>
      </c>
      <c r="D328">
        <v>68.63744512777778</v>
      </c>
      <c r="E328">
        <v>-149.386685694444</v>
      </c>
      <c r="F328">
        <v>753.32</v>
      </c>
      <c r="G328" t="s">
        <v>1378</v>
      </c>
      <c r="J328" s="14" t="s">
        <v>1356</v>
      </c>
      <c r="M328" s="82" t="str">
        <f t="shared" si="14"/>
        <v>View on Google Map</v>
      </c>
    </row>
    <row r="329" spans="1:13" ht="12.75">
      <c r="A329">
        <v>1</v>
      </c>
      <c r="B329" t="s">
        <v>1392</v>
      </c>
      <c r="C329" t="s">
        <v>1376</v>
      </c>
      <c r="D329">
        <v>68.64205425</v>
      </c>
      <c r="E329">
        <v>-149.403500566667</v>
      </c>
      <c r="F329">
        <v>746.268</v>
      </c>
      <c r="G329" t="s">
        <v>1378</v>
      </c>
      <c r="J329" s="14" t="s">
        <v>1356</v>
      </c>
      <c r="M329" s="82" t="str">
        <f t="shared" si="14"/>
        <v>View on Google Map</v>
      </c>
    </row>
    <row r="330" spans="1:13" ht="12.75">
      <c r="A330">
        <v>1</v>
      </c>
      <c r="B330" t="s">
        <v>1393</v>
      </c>
      <c r="C330" t="s">
        <v>1394</v>
      </c>
      <c r="D330">
        <v>68.64146065277778</v>
      </c>
      <c r="E330">
        <v>-149.401870988889</v>
      </c>
      <c r="F330">
        <v>747.175</v>
      </c>
      <c r="G330" t="s">
        <v>1378</v>
      </c>
      <c r="J330" s="14" t="s">
        <v>1356</v>
      </c>
      <c r="M330" s="82" t="str">
        <f t="shared" si="14"/>
        <v>View on Google Map</v>
      </c>
    </row>
    <row r="331" spans="1:13" ht="12.75">
      <c r="A331">
        <v>1</v>
      </c>
      <c r="B331" t="s">
        <v>1391</v>
      </c>
      <c r="C331" t="s">
        <v>1376</v>
      </c>
      <c r="D331">
        <v>68.64315984166667</v>
      </c>
      <c r="E331">
        <v>-149.403267013889</v>
      </c>
      <c r="F331">
        <v>746.552</v>
      </c>
      <c r="G331" t="s">
        <v>1378</v>
      </c>
      <c r="J331" s="14" t="s">
        <v>1356</v>
      </c>
      <c r="M331" s="82" t="str">
        <f t="shared" si="14"/>
        <v>View on Google Map</v>
      </c>
    </row>
    <row r="332" spans="1:13" ht="12.75">
      <c r="A332">
        <v>1</v>
      </c>
      <c r="B332" t="s">
        <v>1401</v>
      </c>
      <c r="C332" t="s">
        <v>1383</v>
      </c>
      <c r="D332">
        <v>68.63673143055556</v>
      </c>
      <c r="E332">
        <v>-149.383186836111</v>
      </c>
      <c r="F332">
        <v>755.193</v>
      </c>
      <c r="G332" t="s">
        <v>1378</v>
      </c>
      <c r="J332" s="14" t="s">
        <v>1356</v>
      </c>
      <c r="M332" s="82" t="str">
        <f t="shared" si="14"/>
        <v>View on Google Map</v>
      </c>
    </row>
    <row r="333" spans="1:13" ht="12.75">
      <c r="A333">
        <v>1</v>
      </c>
      <c r="B333" t="s">
        <v>1390</v>
      </c>
      <c r="C333" t="s">
        <v>1383</v>
      </c>
      <c r="D333">
        <v>68.64362993611111</v>
      </c>
      <c r="E333">
        <v>-149.402497733333</v>
      </c>
      <c r="F333">
        <v>745.852</v>
      </c>
      <c r="G333" t="s">
        <v>1378</v>
      </c>
      <c r="J333" s="14" t="s">
        <v>1356</v>
      </c>
      <c r="M333" s="82" t="str">
        <f t="shared" si="14"/>
        <v>View on Google Map</v>
      </c>
    </row>
    <row r="334" spans="1:13" ht="12.75">
      <c r="A334">
        <v>1</v>
      </c>
      <c r="B334" t="s">
        <v>1389</v>
      </c>
      <c r="C334" t="s">
        <v>1380</v>
      </c>
      <c r="D334">
        <v>68.64465911388889</v>
      </c>
      <c r="E334">
        <v>-149.405160461111</v>
      </c>
      <c r="F334">
        <v>744.061</v>
      </c>
      <c r="G334" t="s">
        <v>1378</v>
      </c>
      <c r="J334" s="14" t="s">
        <v>1356</v>
      </c>
      <c r="M334" s="82" t="str">
        <f t="shared" si="14"/>
        <v>View on Google Map</v>
      </c>
    </row>
    <row r="335" spans="1:13" ht="12.75">
      <c r="A335">
        <v>1</v>
      </c>
      <c r="B335" t="s">
        <v>1388</v>
      </c>
      <c r="C335" t="s">
        <v>1376</v>
      </c>
      <c r="D335">
        <v>68.6463382</v>
      </c>
      <c r="E335">
        <v>-149.410026416667</v>
      </c>
      <c r="F335">
        <v>741.689</v>
      </c>
      <c r="G335" t="s">
        <v>1378</v>
      </c>
      <c r="J335" s="14" t="s">
        <v>1356</v>
      </c>
      <c r="M335" s="82" t="str">
        <f t="shared" si="14"/>
        <v>View on Google Map</v>
      </c>
    </row>
    <row r="336" spans="1:13" ht="12.75">
      <c r="A336">
        <v>1</v>
      </c>
      <c r="B336" t="s">
        <v>1386</v>
      </c>
      <c r="C336" t="s">
        <v>1387</v>
      </c>
      <c r="D336">
        <v>68.64622884166667</v>
      </c>
      <c r="E336">
        <v>-149.409090213889</v>
      </c>
      <c r="F336">
        <v>742.04</v>
      </c>
      <c r="G336" t="s">
        <v>1378</v>
      </c>
      <c r="J336" s="14" t="s">
        <v>1356</v>
      </c>
      <c r="M336" s="82" t="str">
        <f t="shared" si="14"/>
        <v>View on Google Map</v>
      </c>
    </row>
    <row r="337" spans="1:13" ht="12.75">
      <c r="A337">
        <v>1</v>
      </c>
      <c r="B337" t="s">
        <v>1385</v>
      </c>
      <c r="C337" t="s">
        <v>1380</v>
      </c>
      <c r="D337">
        <v>68.64781264166668</v>
      </c>
      <c r="E337">
        <v>-149.415654311111</v>
      </c>
      <c r="F337">
        <v>738.873</v>
      </c>
      <c r="G337" t="s">
        <v>1378</v>
      </c>
      <c r="J337" s="14" t="s">
        <v>1356</v>
      </c>
      <c r="M337" s="82" t="str">
        <f t="shared" si="14"/>
        <v>View on Google Map</v>
      </c>
    </row>
    <row r="338" spans="1:13" ht="12.75">
      <c r="A338">
        <v>1</v>
      </c>
      <c r="B338" t="s">
        <v>1384</v>
      </c>
      <c r="C338" t="s">
        <v>1376</v>
      </c>
      <c r="D338">
        <v>68.64954722222222</v>
      </c>
      <c r="E338">
        <v>-149.416152463889</v>
      </c>
      <c r="F338">
        <v>737.074</v>
      </c>
      <c r="G338" t="s">
        <v>1378</v>
      </c>
      <c r="J338" s="14" t="s">
        <v>1356</v>
      </c>
      <c r="M338" s="82" t="str">
        <f t="shared" si="14"/>
        <v>View on Google Map</v>
      </c>
    </row>
    <row r="339" spans="1:13" ht="12.75">
      <c r="A339">
        <v>1</v>
      </c>
      <c r="B339" t="s">
        <v>1382</v>
      </c>
      <c r="C339" t="s">
        <v>1383</v>
      </c>
      <c r="D339">
        <v>68.65164966388889</v>
      </c>
      <c r="E339">
        <v>-149.416477786111</v>
      </c>
      <c r="F339">
        <v>735.418</v>
      </c>
      <c r="G339" t="s">
        <v>1378</v>
      </c>
      <c r="J339" s="14" t="s">
        <v>1356</v>
      </c>
      <c r="M339" s="82" t="str">
        <f t="shared" si="14"/>
        <v>View on Google Map</v>
      </c>
    </row>
    <row r="340" spans="1:13" ht="12.75">
      <c r="A340">
        <v>1</v>
      </c>
      <c r="B340" t="s">
        <v>1381</v>
      </c>
      <c r="C340" t="s">
        <v>1376</v>
      </c>
      <c r="D340">
        <v>68.65228454166667</v>
      </c>
      <c r="E340">
        <v>-149.41517665</v>
      </c>
      <c r="F340">
        <v>734.785</v>
      </c>
      <c r="G340" t="s">
        <v>1378</v>
      </c>
      <c r="J340" s="14" t="s">
        <v>1356</v>
      </c>
      <c r="M340" s="82" t="str">
        <f t="shared" si="14"/>
        <v>View on Google Map</v>
      </c>
    </row>
    <row r="341" spans="1:13" ht="12.75">
      <c r="A341">
        <v>1</v>
      </c>
      <c r="B341" t="s">
        <v>1379</v>
      </c>
      <c r="C341" t="s">
        <v>1380</v>
      </c>
      <c r="D341">
        <v>68.65366724166667</v>
      </c>
      <c r="E341">
        <v>-149.420855111111</v>
      </c>
      <c r="F341">
        <v>732.173</v>
      </c>
      <c r="G341" t="s">
        <v>1378</v>
      </c>
      <c r="J341" s="14" t="s">
        <v>1356</v>
      </c>
      <c r="M341" s="82" t="str">
        <f t="shared" si="14"/>
        <v>View on Google Map</v>
      </c>
    </row>
    <row r="342" spans="1:13" ht="12.75">
      <c r="A342">
        <v>1</v>
      </c>
      <c r="B342" t="s">
        <v>1377</v>
      </c>
      <c r="C342" t="s">
        <v>1376</v>
      </c>
      <c r="D342">
        <v>68.65878557777778</v>
      </c>
      <c r="E342">
        <v>-149.424464330556</v>
      </c>
      <c r="F342">
        <v>726.919</v>
      </c>
      <c r="G342" t="s">
        <v>1378</v>
      </c>
      <c r="J342" s="14" t="s">
        <v>1356</v>
      </c>
      <c r="M342" s="82" t="str">
        <f t="shared" si="14"/>
        <v>View on Google Map</v>
      </c>
    </row>
    <row r="343" spans="1:13" ht="12.75">
      <c r="A343">
        <v>1</v>
      </c>
      <c r="B343" t="s">
        <v>1413</v>
      </c>
      <c r="C343" t="s">
        <v>1414</v>
      </c>
      <c r="D343">
        <v>68.638340664</v>
      </c>
      <c r="E343">
        <v>-149.393505056</v>
      </c>
      <c r="G343" t="s">
        <v>1378</v>
      </c>
      <c r="J343" s="14" t="s">
        <v>1356</v>
      </c>
      <c r="M343" s="82" t="str">
        <f t="shared" si="14"/>
        <v>View on Google Map</v>
      </c>
    </row>
    <row r="344" spans="1:13" ht="12.75">
      <c r="A344">
        <v>1</v>
      </c>
      <c r="B344" s="14" t="s">
        <v>1448</v>
      </c>
      <c r="C344" s="14" t="s">
        <v>1448</v>
      </c>
      <c r="D344">
        <v>68.647526</v>
      </c>
      <c r="E344">
        <v>-149.411416</v>
      </c>
      <c r="F344">
        <v>731</v>
      </c>
      <c r="G344" t="s">
        <v>297</v>
      </c>
      <c r="H344" t="s">
        <v>298</v>
      </c>
      <c r="J344" t="s">
        <v>1356</v>
      </c>
      <c r="M344" s="82" t="str">
        <f t="shared" si="14"/>
        <v>View on Google Map</v>
      </c>
    </row>
    <row r="345" spans="1:13" ht="12.75">
      <c r="A345">
        <v>19</v>
      </c>
      <c r="B345" t="s">
        <v>337</v>
      </c>
      <c r="C345" t="str">
        <f>"Arctic LTER Site number "&amp;A345</f>
        <v>Arctic LTER Site number 19</v>
      </c>
      <c r="D345">
        <v>68.967611</v>
      </c>
      <c r="E345">
        <v>-149.705342</v>
      </c>
      <c r="F345">
        <v>411</v>
      </c>
      <c r="G345" t="s">
        <v>297</v>
      </c>
      <c r="H345" t="s">
        <v>338</v>
      </c>
      <c r="J345" t="s">
        <v>1356</v>
      </c>
      <c r="M345" s="82" t="str">
        <f t="shared" si="14"/>
        <v>View on Google Map</v>
      </c>
    </row>
    <row r="346" spans="1:13" ht="12.75">
      <c r="A346">
        <v>16</v>
      </c>
      <c r="B346" t="s">
        <v>331</v>
      </c>
      <c r="C346" t="str">
        <f>"Arctic LTER Site number "&amp;A346</f>
        <v>Arctic LTER Site number 16</v>
      </c>
      <c r="G346" t="s">
        <v>297</v>
      </c>
      <c r="J346" t="s">
        <v>1356</v>
      </c>
      <c r="M346" s="82" t="str">
        <f t="shared" si="14"/>
        <v>View on Google Map</v>
      </c>
    </row>
    <row r="347" spans="1:13" ht="12.75">
      <c r="A347">
        <v>1198</v>
      </c>
      <c r="B347" t="s">
        <v>1315</v>
      </c>
      <c r="C347" t="s">
        <v>1314</v>
      </c>
      <c r="D347">
        <v>69.29746091</v>
      </c>
      <c r="E347">
        <v>-150.32340118</v>
      </c>
      <c r="G347" t="s">
        <v>1161</v>
      </c>
      <c r="J347" t="s">
        <v>1289</v>
      </c>
      <c r="L347" t="s">
        <v>359</v>
      </c>
      <c r="M347" s="82" t="str">
        <f t="shared" si="14"/>
        <v>View on Google Map</v>
      </c>
    </row>
    <row r="348" spans="1:13" ht="12.75">
      <c r="A348">
        <v>135</v>
      </c>
      <c r="B348" t="s">
        <v>465</v>
      </c>
      <c r="C348" t="str">
        <f aca="true" t="shared" si="15" ref="C348:C355">"Arctic LTER Site number "&amp;A348</f>
        <v>Arctic LTER Site number 135</v>
      </c>
      <c r="D348">
        <v>70.33333333333333</v>
      </c>
      <c r="E348">
        <v>-148.8</v>
      </c>
      <c r="F348">
        <v>4</v>
      </c>
      <c r="G348" t="s">
        <v>385</v>
      </c>
      <c r="H348" t="s">
        <v>466</v>
      </c>
      <c r="J348" t="s">
        <v>1356</v>
      </c>
      <c r="L348" t="s">
        <v>301</v>
      </c>
      <c r="M348" s="82" t="str">
        <f t="shared" si="14"/>
        <v>View on Google Map</v>
      </c>
    </row>
    <row r="349" spans="1:13" ht="12.75">
      <c r="A349">
        <v>126</v>
      </c>
      <c r="B349" t="s">
        <v>446</v>
      </c>
      <c r="C349" t="str">
        <f t="shared" si="15"/>
        <v>Arctic LTER Site number 126</v>
      </c>
      <c r="D349">
        <v>68.73333333333333</v>
      </c>
      <c r="E349">
        <v>-148.93333333333334</v>
      </c>
      <c r="F349">
        <v>556</v>
      </c>
      <c r="G349" t="s">
        <v>385</v>
      </c>
      <c r="H349" t="s">
        <v>447</v>
      </c>
      <c r="J349" t="s">
        <v>1356</v>
      </c>
      <c r="L349" t="s">
        <v>301</v>
      </c>
      <c r="M349" s="82" t="str">
        <f t="shared" si="14"/>
        <v>View on Google Map</v>
      </c>
    </row>
    <row r="350" spans="1:13" ht="12.75">
      <c r="A350">
        <v>134</v>
      </c>
      <c r="B350" t="s">
        <v>463</v>
      </c>
      <c r="C350" t="str">
        <f t="shared" si="15"/>
        <v>Arctic LTER Site number 134</v>
      </c>
      <c r="D350">
        <v>70.35</v>
      </c>
      <c r="E350">
        <v>-148.58333333333334</v>
      </c>
      <c r="F350">
        <v>2</v>
      </c>
      <c r="G350" t="s">
        <v>385</v>
      </c>
      <c r="H350" t="s">
        <v>464</v>
      </c>
      <c r="J350" t="s">
        <v>1356</v>
      </c>
      <c r="L350" t="s">
        <v>301</v>
      </c>
      <c r="M350" s="82" t="str">
        <f t="shared" si="14"/>
        <v>View on Google Map</v>
      </c>
    </row>
    <row r="351" spans="1:13" ht="12.75">
      <c r="A351">
        <v>128</v>
      </c>
      <c r="B351" t="s">
        <v>450</v>
      </c>
      <c r="C351" t="str">
        <f t="shared" si="15"/>
        <v>Arctic LTER Site number 128</v>
      </c>
      <c r="D351">
        <v>69.03333333333333</v>
      </c>
      <c r="E351">
        <v>-148.85</v>
      </c>
      <c r="F351">
        <v>319</v>
      </c>
      <c r="G351" t="s">
        <v>385</v>
      </c>
      <c r="H351" t="s">
        <v>451</v>
      </c>
      <c r="J351" t="s">
        <v>1356</v>
      </c>
      <c r="L351" t="s">
        <v>301</v>
      </c>
      <c r="M351" s="82" t="str">
        <f t="shared" si="14"/>
        <v>View on Google Map</v>
      </c>
    </row>
    <row r="352" spans="1:13" ht="12.75">
      <c r="A352">
        <v>139</v>
      </c>
      <c r="B352" t="s">
        <v>473</v>
      </c>
      <c r="C352" t="str">
        <f t="shared" si="15"/>
        <v>Arctic LTER Site number 139</v>
      </c>
      <c r="D352">
        <v>70.21666666666667</v>
      </c>
      <c r="E352">
        <v>-148.466666666667</v>
      </c>
      <c r="F352">
        <v>15</v>
      </c>
      <c r="G352" t="s">
        <v>385</v>
      </c>
      <c r="H352" t="s">
        <v>474</v>
      </c>
      <c r="I352" t="s">
        <v>475</v>
      </c>
      <c r="J352" t="s">
        <v>1356</v>
      </c>
      <c r="L352" t="s">
        <v>301</v>
      </c>
      <c r="M352" s="82" t="str">
        <f t="shared" si="14"/>
        <v>View on Google Map</v>
      </c>
    </row>
    <row r="353" spans="1:13" ht="12.75">
      <c r="A353">
        <v>127</v>
      </c>
      <c r="B353" t="s">
        <v>448</v>
      </c>
      <c r="C353" t="str">
        <f t="shared" si="15"/>
        <v>Arctic LTER Site number 127</v>
      </c>
      <c r="D353">
        <v>68.73333333333333</v>
      </c>
      <c r="E353">
        <v>-148.96666666666667</v>
      </c>
      <c r="F353">
        <v>597</v>
      </c>
      <c r="G353" t="s">
        <v>385</v>
      </c>
      <c r="H353" t="s">
        <v>449</v>
      </c>
      <c r="J353" t="s">
        <v>1356</v>
      </c>
      <c r="L353" t="s">
        <v>301</v>
      </c>
      <c r="M353" s="82" t="str">
        <f t="shared" si="14"/>
        <v>View on Google Map</v>
      </c>
    </row>
    <row r="354" spans="1:13" ht="12.75">
      <c r="A354">
        <v>133</v>
      </c>
      <c r="B354" t="s">
        <v>461</v>
      </c>
      <c r="C354" t="str">
        <f t="shared" si="15"/>
        <v>Arctic LTER Site number 133</v>
      </c>
      <c r="D354">
        <v>70.36666666666666</v>
      </c>
      <c r="E354">
        <v>-148.5</v>
      </c>
      <c r="F354">
        <v>2</v>
      </c>
      <c r="G354" t="s">
        <v>385</v>
      </c>
      <c r="H354" t="s">
        <v>462</v>
      </c>
      <c r="J354" t="s">
        <v>1356</v>
      </c>
      <c r="L354" t="s">
        <v>301</v>
      </c>
      <c r="M354" s="82" t="str">
        <f t="shared" si="14"/>
        <v>View on Google Map</v>
      </c>
    </row>
    <row r="355" spans="1:13" ht="12.75">
      <c r="A355">
        <v>140</v>
      </c>
      <c r="B355" t="s">
        <v>476</v>
      </c>
      <c r="C355" t="str">
        <f t="shared" si="15"/>
        <v>Arctic LTER Site number 140</v>
      </c>
      <c r="D355">
        <v>69.58333333333333</v>
      </c>
      <c r="E355">
        <v>-148.633333333333</v>
      </c>
      <c r="F355">
        <v>145</v>
      </c>
      <c r="G355" t="s">
        <v>385</v>
      </c>
      <c r="H355" t="s">
        <v>477</v>
      </c>
      <c r="I355" t="s">
        <v>478</v>
      </c>
      <c r="J355" t="s">
        <v>1356</v>
      </c>
      <c r="L355" t="s">
        <v>301</v>
      </c>
      <c r="M355" s="82" t="str">
        <f t="shared" si="14"/>
        <v>View on Google Map</v>
      </c>
    </row>
    <row r="356" spans="1:14" ht="12.75">
      <c r="A356">
        <v>247</v>
      </c>
      <c r="B356" t="s">
        <v>708</v>
      </c>
      <c r="C356" t="s">
        <v>1482</v>
      </c>
      <c r="D356">
        <v>68.6873181248</v>
      </c>
      <c r="E356">
        <v>-150.043661294</v>
      </c>
      <c r="F356">
        <v>670</v>
      </c>
      <c r="G356" t="s">
        <v>385</v>
      </c>
      <c r="H356" t="s">
        <v>709</v>
      </c>
      <c r="J356" t="s">
        <v>710</v>
      </c>
      <c r="L356" t="s">
        <v>711</v>
      </c>
      <c r="M356" s="82" t="str">
        <f t="shared" si="14"/>
        <v>View on Google Map</v>
      </c>
      <c r="N356">
        <f aca="true" t="shared" si="16" ref="N356:N387">VALUE(MID(H356,5,3))</f>
        <v>1</v>
      </c>
    </row>
    <row r="357" spans="1:14" ht="12.75">
      <c r="A357">
        <v>248</v>
      </c>
      <c r="B357" t="s">
        <v>712</v>
      </c>
      <c r="C357" t="s">
        <v>1483</v>
      </c>
      <c r="D357">
        <v>68.6917999134</v>
      </c>
      <c r="E357">
        <v>-150.049956335</v>
      </c>
      <c r="F357">
        <v>670</v>
      </c>
      <c r="G357" t="s">
        <v>385</v>
      </c>
      <c r="H357" t="s">
        <v>713</v>
      </c>
      <c r="J357" t="s">
        <v>710</v>
      </c>
      <c r="L357" t="s">
        <v>711</v>
      </c>
      <c r="M357" s="82" t="str">
        <f t="shared" si="14"/>
        <v>View on Google Map</v>
      </c>
      <c r="N357">
        <f t="shared" si="16"/>
        <v>2</v>
      </c>
    </row>
    <row r="358" spans="1:14" ht="12.75">
      <c r="A358">
        <v>249</v>
      </c>
      <c r="B358" t="s">
        <v>714</v>
      </c>
      <c r="C358" t="s">
        <v>1484</v>
      </c>
      <c r="D358">
        <v>68.6922727062</v>
      </c>
      <c r="E358">
        <v>-150.053931835</v>
      </c>
      <c r="F358">
        <v>670</v>
      </c>
      <c r="G358" t="s">
        <v>385</v>
      </c>
      <c r="H358" t="s">
        <v>715</v>
      </c>
      <c r="J358" t="s">
        <v>710</v>
      </c>
      <c r="L358" t="s">
        <v>711</v>
      </c>
      <c r="M358" s="82" t="str">
        <f t="shared" si="14"/>
        <v>View on Google Map</v>
      </c>
      <c r="N358">
        <f t="shared" si="16"/>
        <v>3</v>
      </c>
    </row>
    <row r="359" spans="1:14" ht="12.75">
      <c r="A359">
        <v>250</v>
      </c>
      <c r="B359" t="s">
        <v>716</v>
      </c>
      <c r="C359" t="s">
        <v>1485</v>
      </c>
      <c r="D359">
        <v>68.6941806158</v>
      </c>
      <c r="E359">
        <v>-150.058288373</v>
      </c>
      <c r="F359">
        <v>670</v>
      </c>
      <c r="G359" t="s">
        <v>385</v>
      </c>
      <c r="H359" t="s">
        <v>717</v>
      </c>
      <c r="J359" t="s">
        <v>710</v>
      </c>
      <c r="L359" t="s">
        <v>711</v>
      </c>
      <c r="M359" s="82" t="str">
        <f t="shared" si="14"/>
        <v>View on Google Map</v>
      </c>
      <c r="N359">
        <f t="shared" si="16"/>
        <v>4</v>
      </c>
    </row>
    <row r="360" spans="1:14" ht="12.75">
      <c r="A360">
        <v>251</v>
      </c>
      <c r="B360" t="s">
        <v>718</v>
      </c>
      <c r="C360" t="s">
        <v>1486</v>
      </c>
      <c r="D360">
        <v>68.7077131315</v>
      </c>
      <c r="E360">
        <v>-150.046545806</v>
      </c>
      <c r="F360">
        <v>580</v>
      </c>
      <c r="G360" t="s">
        <v>385</v>
      </c>
      <c r="H360" t="s">
        <v>719</v>
      </c>
      <c r="J360" t="s">
        <v>710</v>
      </c>
      <c r="L360" t="s">
        <v>711</v>
      </c>
      <c r="M360" s="82" t="str">
        <f t="shared" si="14"/>
        <v>View on Google Map</v>
      </c>
      <c r="N360">
        <f t="shared" si="16"/>
        <v>5</v>
      </c>
    </row>
    <row r="361" spans="1:14" ht="12.75">
      <c r="A361">
        <v>252</v>
      </c>
      <c r="B361" t="s">
        <v>720</v>
      </c>
      <c r="C361" t="s">
        <v>1487</v>
      </c>
      <c r="D361">
        <v>68.7135839617</v>
      </c>
      <c r="E361">
        <v>-150.03096474</v>
      </c>
      <c r="F361">
        <v>550</v>
      </c>
      <c r="G361" t="s">
        <v>385</v>
      </c>
      <c r="H361" t="s">
        <v>721</v>
      </c>
      <c r="J361" t="s">
        <v>710</v>
      </c>
      <c r="L361" t="s">
        <v>711</v>
      </c>
      <c r="M361" s="82" t="str">
        <f t="shared" si="14"/>
        <v>View on Google Map</v>
      </c>
      <c r="N361">
        <f t="shared" si="16"/>
        <v>6</v>
      </c>
    </row>
    <row r="362" spans="1:14" ht="12.75">
      <c r="A362">
        <v>253</v>
      </c>
      <c r="B362" t="s">
        <v>722</v>
      </c>
      <c r="C362" t="s">
        <v>1488</v>
      </c>
      <c r="D362">
        <v>68.7176964682</v>
      </c>
      <c r="E362">
        <v>-150.035580234</v>
      </c>
      <c r="F362">
        <v>550</v>
      </c>
      <c r="G362" t="s">
        <v>385</v>
      </c>
      <c r="H362" t="s">
        <v>723</v>
      </c>
      <c r="J362" t="s">
        <v>710</v>
      </c>
      <c r="L362" t="s">
        <v>711</v>
      </c>
      <c r="M362" s="82" t="str">
        <f t="shared" si="14"/>
        <v>View on Google Map</v>
      </c>
      <c r="N362">
        <f t="shared" si="16"/>
        <v>7</v>
      </c>
    </row>
    <row r="363" spans="1:14" ht="12.75">
      <c r="A363">
        <v>254</v>
      </c>
      <c r="B363" t="s">
        <v>724</v>
      </c>
      <c r="C363" t="s">
        <v>1489</v>
      </c>
      <c r="D363">
        <v>68.7246258493</v>
      </c>
      <c r="E363">
        <v>-150.026646407</v>
      </c>
      <c r="F363">
        <v>520</v>
      </c>
      <c r="G363" t="s">
        <v>385</v>
      </c>
      <c r="H363" t="s">
        <v>725</v>
      </c>
      <c r="J363" t="s">
        <v>710</v>
      </c>
      <c r="L363" t="s">
        <v>711</v>
      </c>
      <c r="M363" s="82" t="str">
        <f t="shared" si="14"/>
        <v>View on Google Map</v>
      </c>
      <c r="N363">
        <f t="shared" si="16"/>
        <v>8</v>
      </c>
    </row>
    <row r="364" spans="1:14" ht="12.75">
      <c r="A364">
        <v>255</v>
      </c>
      <c r="B364" t="s">
        <v>726</v>
      </c>
      <c r="C364" t="s">
        <v>1490</v>
      </c>
      <c r="D364">
        <v>68.7280739167</v>
      </c>
      <c r="E364">
        <v>-150.033599236</v>
      </c>
      <c r="F364">
        <v>520</v>
      </c>
      <c r="G364" t="s">
        <v>385</v>
      </c>
      <c r="H364" t="s">
        <v>727</v>
      </c>
      <c r="J364" t="s">
        <v>710</v>
      </c>
      <c r="L364" t="s">
        <v>711</v>
      </c>
      <c r="M364" s="82" t="str">
        <f t="shared" si="14"/>
        <v>View on Google Map</v>
      </c>
      <c r="N364">
        <f t="shared" si="16"/>
        <v>9</v>
      </c>
    </row>
    <row r="365" spans="1:14" ht="12.75">
      <c r="A365">
        <v>256</v>
      </c>
      <c r="B365" t="s">
        <v>728</v>
      </c>
      <c r="C365" t="s">
        <v>1491</v>
      </c>
      <c r="D365">
        <v>68.7017006547</v>
      </c>
      <c r="E365">
        <v>-149.749029996</v>
      </c>
      <c r="F365">
        <v>760</v>
      </c>
      <c r="G365" t="s">
        <v>385</v>
      </c>
      <c r="H365" t="s">
        <v>729</v>
      </c>
      <c r="J365" t="s">
        <v>710</v>
      </c>
      <c r="L365" t="s">
        <v>711</v>
      </c>
      <c r="M365" s="82" t="str">
        <f t="shared" si="14"/>
        <v>View on Google Map</v>
      </c>
      <c r="N365">
        <f t="shared" si="16"/>
        <v>10</v>
      </c>
    </row>
    <row r="366" spans="1:14" ht="12.75">
      <c r="A366">
        <v>257</v>
      </c>
      <c r="B366" t="s">
        <v>730</v>
      </c>
      <c r="C366" t="s">
        <v>1492</v>
      </c>
      <c r="D366">
        <v>68.701945515</v>
      </c>
      <c r="E366">
        <v>-149.745520981</v>
      </c>
      <c r="F366">
        <v>760</v>
      </c>
      <c r="G366" t="s">
        <v>385</v>
      </c>
      <c r="H366" t="s">
        <v>731</v>
      </c>
      <c r="J366" t="s">
        <v>710</v>
      </c>
      <c r="L366" t="s">
        <v>711</v>
      </c>
      <c r="M366" s="82" t="str">
        <f t="shared" si="14"/>
        <v>View on Google Map</v>
      </c>
      <c r="N366">
        <f t="shared" si="16"/>
        <v>11</v>
      </c>
    </row>
    <row r="367" spans="1:14" ht="12.75">
      <c r="A367">
        <v>258</v>
      </c>
      <c r="B367" t="s">
        <v>732</v>
      </c>
      <c r="C367" t="s">
        <v>1493</v>
      </c>
      <c r="D367">
        <v>68.7048026017</v>
      </c>
      <c r="E367">
        <v>-149.734096786</v>
      </c>
      <c r="F367">
        <v>730</v>
      </c>
      <c r="G367" t="s">
        <v>385</v>
      </c>
      <c r="H367" t="s">
        <v>733</v>
      </c>
      <c r="J367" t="s">
        <v>710</v>
      </c>
      <c r="L367" t="s">
        <v>711</v>
      </c>
      <c r="M367" s="82" t="str">
        <f t="shared" si="14"/>
        <v>View on Google Map</v>
      </c>
      <c r="N367">
        <f t="shared" si="16"/>
        <v>12</v>
      </c>
    </row>
    <row r="368" spans="1:14" ht="12.75">
      <c r="A368">
        <v>259</v>
      </c>
      <c r="B368" t="s">
        <v>734</v>
      </c>
      <c r="C368" t="s">
        <v>1494</v>
      </c>
      <c r="D368">
        <v>68.7035797208</v>
      </c>
      <c r="E368">
        <v>-149.717697128</v>
      </c>
      <c r="F368">
        <v>690</v>
      </c>
      <c r="G368" t="s">
        <v>385</v>
      </c>
      <c r="H368" t="s">
        <v>735</v>
      </c>
      <c r="J368" t="s">
        <v>710</v>
      </c>
      <c r="L368" t="s">
        <v>711</v>
      </c>
      <c r="M368" s="82" t="str">
        <f t="shared" si="14"/>
        <v>View on Google Map</v>
      </c>
      <c r="N368">
        <f t="shared" si="16"/>
        <v>13</v>
      </c>
    </row>
    <row r="369" spans="1:14" ht="12.75">
      <c r="A369">
        <v>260</v>
      </c>
      <c r="B369" t="s">
        <v>736</v>
      </c>
      <c r="C369" t="s">
        <v>1495</v>
      </c>
      <c r="D369">
        <v>68.7020040885</v>
      </c>
      <c r="E369">
        <v>-149.710111608</v>
      </c>
      <c r="F369">
        <v>650</v>
      </c>
      <c r="G369" t="s">
        <v>385</v>
      </c>
      <c r="H369" t="s">
        <v>737</v>
      </c>
      <c r="J369" t="s">
        <v>710</v>
      </c>
      <c r="L369" t="s">
        <v>711</v>
      </c>
      <c r="M369" s="82" t="str">
        <f t="shared" si="14"/>
        <v>View on Google Map</v>
      </c>
      <c r="N369">
        <f t="shared" si="16"/>
        <v>14</v>
      </c>
    </row>
    <row r="370" spans="1:14" ht="12.75">
      <c r="A370">
        <v>261</v>
      </c>
      <c r="B370" t="s">
        <v>738</v>
      </c>
      <c r="C370" t="s">
        <v>1496</v>
      </c>
      <c r="D370">
        <v>68.7079788489</v>
      </c>
      <c r="E370">
        <v>-149.715105897</v>
      </c>
      <c r="F370">
        <v>650</v>
      </c>
      <c r="G370" t="s">
        <v>385</v>
      </c>
      <c r="H370" t="s">
        <v>739</v>
      </c>
      <c r="J370" t="s">
        <v>710</v>
      </c>
      <c r="L370" t="s">
        <v>711</v>
      </c>
      <c r="M370" s="82" t="str">
        <f t="shared" si="14"/>
        <v>View on Google Map</v>
      </c>
      <c r="N370">
        <f t="shared" si="16"/>
        <v>15</v>
      </c>
    </row>
    <row r="371" spans="1:14" ht="12.75">
      <c r="A371">
        <v>262</v>
      </c>
      <c r="B371" t="s">
        <v>740</v>
      </c>
      <c r="C371" t="s">
        <v>1497</v>
      </c>
      <c r="D371">
        <v>68.7078478443</v>
      </c>
      <c r="E371">
        <v>-149.699622001</v>
      </c>
      <c r="F371">
        <v>650</v>
      </c>
      <c r="G371" t="s">
        <v>385</v>
      </c>
      <c r="H371" t="s">
        <v>741</v>
      </c>
      <c r="J371" t="s">
        <v>710</v>
      </c>
      <c r="L371" t="s">
        <v>711</v>
      </c>
      <c r="M371" s="82" t="str">
        <f t="shared" si="14"/>
        <v>View on Google Map</v>
      </c>
      <c r="N371">
        <f t="shared" si="16"/>
        <v>16</v>
      </c>
    </row>
    <row r="372" spans="1:14" ht="12.75">
      <c r="A372">
        <v>263</v>
      </c>
      <c r="B372" t="s">
        <v>742</v>
      </c>
      <c r="C372" t="s">
        <v>1498</v>
      </c>
      <c r="D372">
        <v>68.7041606871</v>
      </c>
      <c r="E372">
        <v>-149.687430354</v>
      </c>
      <c r="F372">
        <v>650</v>
      </c>
      <c r="G372" t="s">
        <v>385</v>
      </c>
      <c r="H372" t="s">
        <v>743</v>
      </c>
      <c r="J372" t="s">
        <v>710</v>
      </c>
      <c r="L372" t="s">
        <v>711</v>
      </c>
      <c r="M372" s="82" t="str">
        <f t="shared" si="14"/>
        <v>View on Google Map</v>
      </c>
      <c r="N372">
        <f t="shared" si="16"/>
        <v>17</v>
      </c>
    </row>
    <row r="373" spans="1:14" ht="12.75">
      <c r="A373">
        <v>264</v>
      </c>
      <c r="B373" t="s">
        <v>744</v>
      </c>
      <c r="C373" t="s">
        <v>1499</v>
      </c>
      <c r="D373">
        <v>68.699385524</v>
      </c>
      <c r="E373">
        <v>-149.693966664</v>
      </c>
      <c r="F373">
        <v>650</v>
      </c>
      <c r="G373" t="s">
        <v>385</v>
      </c>
      <c r="H373" t="s">
        <v>745</v>
      </c>
      <c r="J373" t="s">
        <v>710</v>
      </c>
      <c r="L373" t="s">
        <v>711</v>
      </c>
      <c r="M373" s="82" t="str">
        <f t="shared" si="14"/>
        <v>View on Google Map</v>
      </c>
      <c r="N373">
        <f t="shared" si="16"/>
        <v>18</v>
      </c>
    </row>
    <row r="374" spans="1:14" ht="12.75">
      <c r="A374">
        <v>265</v>
      </c>
      <c r="B374" t="s">
        <v>746</v>
      </c>
      <c r="C374" t="s">
        <v>1500</v>
      </c>
      <c r="D374">
        <v>68.7022801743</v>
      </c>
      <c r="E374">
        <v>-149.703821384</v>
      </c>
      <c r="F374">
        <v>650</v>
      </c>
      <c r="G374" t="s">
        <v>385</v>
      </c>
      <c r="H374" t="s">
        <v>747</v>
      </c>
      <c r="J374" t="s">
        <v>710</v>
      </c>
      <c r="L374" t="s">
        <v>711</v>
      </c>
      <c r="M374" s="82" t="str">
        <f t="shared" si="14"/>
        <v>View on Google Map</v>
      </c>
      <c r="N374">
        <f t="shared" si="16"/>
        <v>19</v>
      </c>
    </row>
    <row r="375" spans="1:14" ht="12.75">
      <c r="A375">
        <v>266</v>
      </c>
      <c r="B375" t="s">
        <v>748</v>
      </c>
      <c r="C375" t="s">
        <v>1501</v>
      </c>
      <c r="D375">
        <v>68.6913240544</v>
      </c>
      <c r="E375">
        <v>-149.785206747</v>
      </c>
      <c r="F375">
        <v>650</v>
      </c>
      <c r="G375" t="s">
        <v>385</v>
      </c>
      <c r="H375" t="s">
        <v>749</v>
      </c>
      <c r="J375" t="s">
        <v>710</v>
      </c>
      <c r="L375" t="s">
        <v>711</v>
      </c>
      <c r="M375" s="82" t="str">
        <f t="shared" si="14"/>
        <v>View on Google Map</v>
      </c>
      <c r="N375">
        <f t="shared" si="16"/>
        <v>20</v>
      </c>
    </row>
    <row r="376" spans="1:14" ht="12.75">
      <c r="A376">
        <v>267</v>
      </c>
      <c r="B376" t="s">
        <v>750</v>
      </c>
      <c r="C376" t="s">
        <v>1502</v>
      </c>
      <c r="D376">
        <v>68.6825287218</v>
      </c>
      <c r="E376">
        <v>-149.771569088</v>
      </c>
      <c r="F376">
        <v>630</v>
      </c>
      <c r="G376" t="s">
        <v>385</v>
      </c>
      <c r="H376" t="s">
        <v>751</v>
      </c>
      <c r="J376" t="s">
        <v>710</v>
      </c>
      <c r="L376" t="s">
        <v>711</v>
      </c>
      <c r="M376" s="82" t="str">
        <f t="shared" si="14"/>
        <v>View on Google Map</v>
      </c>
      <c r="N376">
        <f t="shared" si="16"/>
        <v>21</v>
      </c>
    </row>
    <row r="377" spans="1:14" ht="12.75">
      <c r="A377">
        <v>268</v>
      </c>
      <c r="B377" t="s">
        <v>752</v>
      </c>
      <c r="C377" t="s">
        <v>1503</v>
      </c>
      <c r="D377">
        <v>68.6833666064</v>
      </c>
      <c r="E377">
        <v>-149.786020379</v>
      </c>
      <c r="F377">
        <v>620</v>
      </c>
      <c r="G377" t="s">
        <v>385</v>
      </c>
      <c r="H377" t="s">
        <v>753</v>
      </c>
      <c r="J377" t="s">
        <v>710</v>
      </c>
      <c r="L377" t="s">
        <v>711</v>
      </c>
      <c r="M377" s="82" t="str">
        <f t="shared" si="14"/>
        <v>View on Google Map</v>
      </c>
      <c r="N377">
        <f t="shared" si="16"/>
        <v>22</v>
      </c>
    </row>
    <row r="378" spans="1:14" ht="12.75">
      <c r="A378">
        <v>269</v>
      </c>
      <c r="B378" t="s">
        <v>754</v>
      </c>
      <c r="C378" t="s">
        <v>1504</v>
      </c>
      <c r="D378">
        <v>68.685049484</v>
      </c>
      <c r="E378">
        <v>-149.801322572</v>
      </c>
      <c r="F378">
        <v>590</v>
      </c>
      <c r="G378" t="s">
        <v>385</v>
      </c>
      <c r="H378" t="s">
        <v>755</v>
      </c>
      <c r="J378" t="s">
        <v>710</v>
      </c>
      <c r="L378" t="s">
        <v>711</v>
      </c>
      <c r="M378" s="82" t="str">
        <f t="shared" si="14"/>
        <v>View on Google Map</v>
      </c>
      <c r="N378">
        <f t="shared" si="16"/>
        <v>23</v>
      </c>
    </row>
    <row r="379" spans="1:14" ht="12.75">
      <c r="A379">
        <v>270</v>
      </c>
      <c r="B379" t="s">
        <v>756</v>
      </c>
      <c r="C379" t="s">
        <v>1505</v>
      </c>
      <c r="D379">
        <v>68.6853960145</v>
      </c>
      <c r="E379">
        <v>-149.807986932</v>
      </c>
      <c r="F379">
        <v>590</v>
      </c>
      <c r="G379" t="s">
        <v>385</v>
      </c>
      <c r="H379" t="s">
        <v>757</v>
      </c>
      <c r="J379" t="s">
        <v>710</v>
      </c>
      <c r="L379" t="s">
        <v>711</v>
      </c>
      <c r="M379" s="82" t="str">
        <f t="shared" si="14"/>
        <v>View on Google Map</v>
      </c>
      <c r="N379">
        <f t="shared" si="16"/>
        <v>24</v>
      </c>
    </row>
    <row r="380" spans="1:14" ht="12.75">
      <c r="A380">
        <v>271</v>
      </c>
      <c r="B380" t="s">
        <v>758</v>
      </c>
      <c r="C380" t="s">
        <v>1506</v>
      </c>
      <c r="D380">
        <v>68.6828855499</v>
      </c>
      <c r="E380">
        <v>-149.809163652</v>
      </c>
      <c r="F380">
        <v>590</v>
      </c>
      <c r="G380" t="s">
        <v>385</v>
      </c>
      <c r="H380" t="s">
        <v>759</v>
      </c>
      <c r="J380" t="s">
        <v>710</v>
      </c>
      <c r="L380" t="s">
        <v>711</v>
      </c>
      <c r="M380" s="82" t="str">
        <f t="shared" si="14"/>
        <v>View on Google Map</v>
      </c>
      <c r="N380">
        <f t="shared" si="16"/>
        <v>25</v>
      </c>
    </row>
    <row r="381" spans="1:14" ht="12.75">
      <c r="A381">
        <v>272</v>
      </c>
      <c r="B381" t="s">
        <v>760</v>
      </c>
      <c r="C381" t="s">
        <v>1507</v>
      </c>
      <c r="D381">
        <v>68.6822709062</v>
      </c>
      <c r="E381">
        <v>-149.812023566</v>
      </c>
      <c r="G381" t="s">
        <v>385</v>
      </c>
      <c r="H381" t="s">
        <v>761</v>
      </c>
      <c r="J381" t="s">
        <v>710</v>
      </c>
      <c r="L381" t="s">
        <v>711</v>
      </c>
      <c r="M381" s="82" t="str">
        <f t="shared" si="14"/>
        <v>View on Google Map</v>
      </c>
      <c r="N381">
        <f t="shared" si="16"/>
        <v>26</v>
      </c>
    </row>
    <row r="382" spans="1:14" ht="12.75">
      <c r="A382">
        <v>315</v>
      </c>
      <c r="B382" t="s">
        <v>816</v>
      </c>
      <c r="C382" t="s">
        <v>1508</v>
      </c>
      <c r="D382">
        <v>68.5682063062</v>
      </c>
      <c r="E382">
        <v>-149.167395043</v>
      </c>
      <c r="G382" t="s">
        <v>385</v>
      </c>
      <c r="H382" t="s">
        <v>817</v>
      </c>
      <c r="J382" t="s">
        <v>710</v>
      </c>
      <c r="L382" t="s">
        <v>711</v>
      </c>
      <c r="M382" s="82" t="str">
        <f t="shared" si="14"/>
        <v>View on Google Map</v>
      </c>
      <c r="N382">
        <f t="shared" si="16"/>
        <v>27</v>
      </c>
    </row>
    <row r="383" spans="1:14" ht="12.75">
      <c r="A383">
        <v>316</v>
      </c>
      <c r="B383" t="s">
        <v>818</v>
      </c>
      <c r="C383" t="s">
        <v>1509</v>
      </c>
      <c r="D383">
        <v>68.5635661347</v>
      </c>
      <c r="E383">
        <v>-149.175486262</v>
      </c>
      <c r="G383" t="s">
        <v>385</v>
      </c>
      <c r="H383" t="s">
        <v>819</v>
      </c>
      <c r="J383" t="s">
        <v>710</v>
      </c>
      <c r="L383" t="s">
        <v>711</v>
      </c>
      <c r="M383" s="82" t="str">
        <f t="shared" si="14"/>
        <v>View on Google Map</v>
      </c>
      <c r="N383">
        <f t="shared" si="16"/>
        <v>28</v>
      </c>
    </row>
    <row r="384" spans="1:14" ht="12.75">
      <c r="A384">
        <v>317</v>
      </c>
      <c r="B384" t="s">
        <v>820</v>
      </c>
      <c r="C384" t="s">
        <v>1510</v>
      </c>
      <c r="D384">
        <v>68.5677538278</v>
      </c>
      <c r="E384">
        <v>-149.18255546</v>
      </c>
      <c r="G384" t="s">
        <v>385</v>
      </c>
      <c r="H384" t="s">
        <v>821</v>
      </c>
      <c r="J384" t="s">
        <v>710</v>
      </c>
      <c r="L384" t="s">
        <v>711</v>
      </c>
      <c r="M384" s="82" t="str">
        <f t="shared" si="14"/>
        <v>View on Google Map</v>
      </c>
      <c r="N384">
        <f t="shared" si="16"/>
        <v>29</v>
      </c>
    </row>
    <row r="385" spans="1:14" ht="12.75">
      <c r="A385">
        <v>318</v>
      </c>
      <c r="B385" t="s">
        <v>822</v>
      </c>
      <c r="C385" t="s">
        <v>1511</v>
      </c>
      <c r="D385">
        <v>68.5751432313</v>
      </c>
      <c r="E385">
        <v>-149.187493434</v>
      </c>
      <c r="F385">
        <v>899</v>
      </c>
      <c r="G385" t="s">
        <v>385</v>
      </c>
      <c r="H385" t="s">
        <v>823</v>
      </c>
      <c r="J385" t="s">
        <v>710</v>
      </c>
      <c r="L385" t="s">
        <v>711</v>
      </c>
      <c r="M385" s="82" t="str">
        <f t="shared" si="14"/>
        <v>View on Google Map</v>
      </c>
      <c r="N385">
        <f t="shared" si="16"/>
        <v>30</v>
      </c>
    </row>
    <row r="386" spans="1:14" ht="12.75">
      <c r="A386">
        <v>319</v>
      </c>
      <c r="B386" t="s">
        <v>824</v>
      </c>
      <c r="C386" t="s">
        <v>1512</v>
      </c>
      <c r="D386">
        <v>68.5759797221</v>
      </c>
      <c r="E386">
        <v>-149.199391901</v>
      </c>
      <c r="G386" t="s">
        <v>385</v>
      </c>
      <c r="H386" t="s">
        <v>825</v>
      </c>
      <c r="J386" t="s">
        <v>710</v>
      </c>
      <c r="L386" t="s">
        <v>711</v>
      </c>
      <c r="M386" s="82" t="str">
        <f t="shared" si="14"/>
        <v>View on Google Map</v>
      </c>
      <c r="N386">
        <f t="shared" si="16"/>
        <v>31</v>
      </c>
    </row>
    <row r="387" spans="1:14" ht="12.75">
      <c r="A387">
        <v>320</v>
      </c>
      <c r="B387" t="s">
        <v>826</v>
      </c>
      <c r="C387" t="s">
        <v>1513</v>
      </c>
      <c r="D387">
        <v>68.5768872172</v>
      </c>
      <c r="E387">
        <v>-149.177823059</v>
      </c>
      <c r="F387">
        <v>891</v>
      </c>
      <c r="G387" t="s">
        <v>385</v>
      </c>
      <c r="H387" t="s">
        <v>827</v>
      </c>
      <c r="J387" t="s">
        <v>710</v>
      </c>
      <c r="L387" t="s">
        <v>711</v>
      </c>
      <c r="M387" s="82" t="str">
        <f aca="true" t="shared" si="17" ref="M387:M450">HYPERLINK("http://maps.google.com/maps?q="&amp;D387&amp;","&amp;E387,"View on Google Map")</f>
        <v>View on Google Map</v>
      </c>
      <c r="N387">
        <f t="shared" si="16"/>
        <v>32</v>
      </c>
    </row>
    <row r="388" spans="1:14" ht="12.75">
      <c r="A388">
        <v>321</v>
      </c>
      <c r="B388" t="s">
        <v>828</v>
      </c>
      <c r="C388" t="s">
        <v>1514</v>
      </c>
      <c r="D388">
        <v>68.5812154042</v>
      </c>
      <c r="E388">
        <v>-149.178742058</v>
      </c>
      <c r="F388">
        <v>891</v>
      </c>
      <c r="G388" t="s">
        <v>385</v>
      </c>
      <c r="H388" t="s">
        <v>829</v>
      </c>
      <c r="J388" t="s">
        <v>710</v>
      </c>
      <c r="L388" t="s">
        <v>711</v>
      </c>
      <c r="M388" s="82" t="str">
        <f t="shared" si="17"/>
        <v>View on Google Map</v>
      </c>
      <c r="N388">
        <f aca="true" t="shared" si="18" ref="N388:N419">VALUE(MID(H388,5,3))</f>
        <v>33</v>
      </c>
    </row>
    <row r="389" spans="1:14" ht="12.75">
      <c r="A389">
        <v>322</v>
      </c>
      <c r="B389" t="s">
        <v>830</v>
      </c>
      <c r="C389" t="s">
        <v>1515</v>
      </c>
      <c r="D389">
        <v>68.5873827617</v>
      </c>
      <c r="E389">
        <v>-149.144248847</v>
      </c>
      <c r="G389" t="s">
        <v>385</v>
      </c>
      <c r="H389" t="s">
        <v>831</v>
      </c>
      <c r="J389" t="s">
        <v>710</v>
      </c>
      <c r="L389" t="s">
        <v>711</v>
      </c>
      <c r="M389" s="82" t="str">
        <f t="shared" si="17"/>
        <v>View on Google Map</v>
      </c>
      <c r="N389">
        <f t="shared" si="18"/>
        <v>34</v>
      </c>
    </row>
    <row r="390" spans="1:14" ht="12.75">
      <c r="A390">
        <v>323</v>
      </c>
      <c r="B390" t="s">
        <v>832</v>
      </c>
      <c r="C390" t="s">
        <v>1516</v>
      </c>
      <c r="D390">
        <v>68.5484074807</v>
      </c>
      <c r="E390">
        <v>-150.037005477</v>
      </c>
      <c r="G390" t="s">
        <v>385</v>
      </c>
      <c r="H390" t="s">
        <v>833</v>
      </c>
      <c r="J390" t="s">
        <v>710</v>
      </c>
      <c r="L390" t="s">
        <v>711</v>
      </c>
      <c r="M390" s="82" t="str">
        <f t="shared" si="17"/>
        <v>View on Google Map</v>
      </c>
      <c r="N390">
        <f t="shared" si="18"/>
        <v>35</v>
      </c>
    </row>
    <row r="391" spans="1:14" ht="12.75">
      <c r="A391">
        <v>324</v>
      </c>
      <c r="B391" t="s">
        <v>834</v>
      </c>
      <c r="C391" t="s">
        <v>1517</v>
      </c>
      <c r="D391">
        <v>68.5500522731</v>
      </c>
      <c r="E391">
        <v>-150.029483272</v>
      </c>
      <c r="G391" t="s">
        <v>385</v>
      </c>
      <c r="H391" t="s">
        <v>835</v>
      </c>
      <c r="J391" t="s">
        <v>710</v>
      </c>
      <c r="L391" t="s">
        <v>711</v>
      </c>
      <c r="M391" s="82" t="str">
        <f t="shared" si="17"/>
        <v>View on Google Map</v>
      </c>
      <c r="N391">
        <f t="shared" si="18"/>
        <v>36</v>
      </c>
    </row>
    <row r="392" spans="1:14" ht="12.75">
      <c r="A392">
        <v>325</v>
      </c>
      <c r="B392" t="s">
        <v>836</v>
      </c>
      <c r="C392" t="s">
        <v>1518</v>
      </c>
      <c r="D392">
        <v>68.5460242857</v>
      </c>
      <c r="E392">
        <v>-150.02463014</v>
      </c>
      <c r="G392" t="s">
        <v>385</v>
      </c>
      <c r="H392" t="s">
        <v>837</v>
      </c>
      <c r="J392" t="s">
        <v>710</v>
      </c>
      <c r="L392" t="s">
        <v>711</v>
      </c>
      <c r="M392" s="82" t="str">
        <f t="shared" si="17"/>
        <v>View on Google Map</v>
      </c>
      <c r="N392">
        <f t="shared" si="18"/>
        <v>37</v>
      </c>
    </row>
    <row r="393" spans="1:14" ht="12.75">
      <c r="A393">
        <v>326</v>
      </c>
      <c r="B393" t="s">
        <v>838</v>
      </c>
      <c r="C393" t="s">
        <v>1519</v>
      </c>
      <c r="D393">
        <v>68.5501358301</v>
      </c>
      <c r="E393">
        <v>-150.01499602</v>
      </c>
      <c r="G393" t="s">
        <v>385</v>
      </c>
      <c r="H393" t="s">
        <v>839</v>
      </c>
      <c r="J393" t="s">
        <v>710</v>
      </c>
      <c r="L393" t="s">
        <v>711</v>
      </c>
      <c r="M393" s="82" t="str">
        <f t="shared" si="17"/>
        <v>View on Google Map</v>
      </c>
      <c r="N393">
        <f t="shared" si="18"/>
        <v>38</v>
      </c>
    </row>
    <row r="394" spans="1:14" ht="12.75">
      <c r="A394">
        <v>327</v>
      </c>
      <c r="B394" t="s">
        <v>840</v>
      </c>
      <c r="C394" t="s">
        <v>1520</v>
      </c>
      <c r="D394">
        <v>68.556356553</v>
      </c>
      <c r="E394">
        <v>-150.012831426</v>
      </c>
      <c r="G394" t="s">
        <v>385</v>
      </c>
      <c r="H394" t="s">
        <v>841</v>
      </c>
      <c r="J394" t="s">
        <v>710</v>
      </c>
      <c r="L394" t="s">
        <v>711</v>
      </c>
      <c r="M394" s="82" t="str">
        <f t="shared" si="17"/>
        <v>View on Google Map</v>
      </c>
      <c r="N394">
        <f t="shared" si="18"/>
        <v>39</v>
      </c>
    </row>
    <row r="395" spans="1:14" ht="12.75">
      <c r="A395">
        <v>328</v>
      </c>
      <c r="B395" t="s">
        <v>842</v>
      </c>
      <c r="C395" t="s">
        <v>1521</v>
      </c>
      <c r="D395">
        <v>68.5655648842</v>
      </c>
      <c r="E395">
        <v>-150.001643627</v>
      </c>
      <c r="G395" t="s">
        <v>385</v>
      </c>
      <c r="H395" t="s">
        <v>843</v>
      </c>
      <c r="J395" t="s">
        <v>710</v>
      </c>
      <c r="L395" t="s">
        <v>711</v>
      </c>
      <c r="M395" s="82" t="str">
        <f t="shared" si="17"/>
        <v>View on Google Map</v>
      </c>
      <c r="N395">
        <f t="shared" si="18"/>
        <v>40</v>
      </c>
    </row>
    <row r="396" spans="1:14" ht="12.75">
      <c r="A396">
        <v>329</v>
      </c>
      <c r="B396" t="s">
        <v>844</v>
      </c>
      <c r="C396" t="s">
        <v>1522</v>
      </c>
      <c r="D396">
        <v>68.5678380992</v>
      </c>
      <c r="E396">
        <v>-149.998498755</v>
      </c>
      <c r="G396" t="s">
        <v>385</v>
      </c>
      <c r="H396" t="s">
        <v>845</v>
      </c>
      <c r="J396" t="s">
        <v>710</v>
      </c>
      <c r="L396" t="s">
        <v>711</v>
      </c>
      <c r="M396" s="82" t="str">
        <f t="shared" si="17"/>
        <v>View on Google Map</v>
      </c>
      <c r="N396">
        <f t="shared" si="18"/>
        <v>41</v>
      </c>
    </row>
    <row r="397" spans="1:14" ht="12.75">
      <c r="A397">
        <v>330</v>
      </c>
      <c r="B397" t="s">
        <v>846</v>
      </c>
      <c r="C397" t="s">
        <v>1523</v>
      </c>
      <c r="D397">
        <v>68.5855663241</v>
      </c>
      <c r="E397">
        <v>-149.98167511</v>
      </c>
      <c r="G397" t="s">
        <v>385</v>
      </c>
      <c r="H397" t="s">
        <v>847</v>
      </c>
      <c r="J397" t="s">
        <v>710</v>
      </c>
      <c r="L397" t="s">
        <v>711</v>
      </c>
      <c r="M397" s="82" t="str">
        <f t="shared" si="17"/>
        <v>View on Google Map</v>
      </c>
      <c r="N397">
        <f t="shared" si="18"/>
        <v>42</v>
      </c>
    </row>
    <row r="398" spans="1:14" ht="12.75">
      <c r="A398">
        <v>331</v>
      </c>
      <c r="B398" t="s">
        <v>848</v>
      </c>
      <c r="C398" t="s">
        <v>1524</v>
      </c>
      <c r="D398">
        <v>68.5340498377</v>
      </c>
      <c r="E398">
        <v>-149.157309078</v>
      </c>
      <c r="F398">
        <v>926</v>
      </c>
      <c r="G398" t="s">
        <v>385</v>
      </c>
      <c r="H398" t="s">
        <v>849</v>
      </c>
      <c r="J398" t="s">
        <v>710</v>
      </c>
      <c r="L398" t="s">
        <v>711</v>
      </c>
      <c r="M398" s="82" t="str">
        <f t="shared" si="17"/>
        <v>View on Google Map</v>
      </c>
      <c r="N398">
        <f t="shared" si="18"/>
        <v>43</v>
      </c>
    </row>
    <row r="399" spans="1:14" ht="12.75">
      <c r="A399">
        <v>332</v>
      </c>
      <c r="B399" t="s">
        <v>850</v>
      </c>
      <c r="C399" t="s">
        <v>1525</v>
      </c>
      <c r="D399">
        <v>68.533584622</v>
      </c>
      <c r="E399">
        <v>-149.167050497</v>
      </c>
      <c r="G399" t="s">
        <v>385</v>
      </c>
      <c r="H399" t="s">
        <v>851</v>
      </c>
      <c r="J399" t="s">
        <v>710</v>
      </c>
      <c r="L399" t="s">
        <v>711</v>
      </c>
      <c r="M399" s="82" t="str">
        <f t="shared" si="17"/>
        <v>View on Google Map</v>
      </c>
      <c r="N399">
        <f t="shared" si="18"/>
        <v>44</v>
      </c>
    </row>
    <row r="400" spans="1:14" ht="12.75">
      <c r="A400">
        <v>333</v>
      </c>
      <c r="B400" t="s">
        <v>852</v>
      </c>
      <c r="C400" t="s">
        <v>1526</v>
      </c>
      <c r="D400">
        <v>68.5332694116</v>
      </c>
      <c r="E400">
        <v>-149.195657239</v>
      </c>
      <c r="F400">
        <v>899</v>
      </c>
      <c r="G400" t="s">
        <v>385</v>
      </c>
      <c r="H400" t="s">
        <v>853</v>
      </c>
      <c r="J400" t="s">
        <v>710</v>
      </c>
      <c r="L400" t="s">
        <v>711</v>
      </c>
      <c r="M400" s="82" t="str">
        <f t="shared" si="17"/>
        <v>View on Google Map</v>
      </c>
      <c r="N400">
        <f t="shared" si="18"/>
        <v>45</v>
      </c>
    </row>
    <row r="401" spans="1:14" ht="12.75">
      <c r="A401">
        <v>335</v>
      </c>
      <c r="B401" t="s">
        <v>854</v>
      </c>
      <c r="C401" t="s">
        <v>1527</v>
      </c>
      <c r="D401">
        <v>68.5167719545</v>
      </c>
      <c r="E401">
        <v>-150.057420848</v>
      </c>
      <c r="G401" t="s">
        <v>385</v>
      </c>
      <c r="H401" t="s">
        <v>855</v>
      </c>
      <c r="J401" t="s">
        <v>710</v>
      </c>
      <c r="L401" t="s">
        <v>711</v>
      </c>
      <c r="M401" s="82" t="str">
        <f t="shared" si="17"/>
        <v>View on Google Map</v>
      </c>
      <c r="N401">
        <f t="shared" si="18"/>
        <v>47</v>
      </c>
    </row>
    <row r="402" spans="1:14" ht="12.75">
      <c r="A402">
        <v>336</v>
      </c>
      <c r="B402" t="s">
        <v>856</v>
      </c>
      <c r="C402" t="s">
        <v>1528</v>
      </c>
      <c r="D402">
        <v>68.5314847294</v>
      </c>
      <c r="E402">
        <v>-150.04821667</v>
      </c>
      <c r="G402" t="s">
        <v>385</v>
      </c>
      <c r="H402" t="s">
        <v>857</v>
      </c>
      <c r="J402" t="s">
        <v>710</v>
      </c>
      <c r="L402" t="s">
        <v>711</v>
      </c>
      <c r="M402" s="82" t="str">
        <f t="shared" si="17"/>
        <v>View on Google Map</v>
      </c>
      <c r="N402">
        <f t="shared" si="18"/>
        <v>48</v>
      </c>
    </row>
    <row r="403" spans="1:14" ht="12.75">
      <c r="A403">
        <v>337</v>
      </c>
      <c r="B403" t="s">
        <v>858</v>
      </c>
      <c r="C403" t="s">
        <v>1529</v>
      </c>
      <c r="D403">
        <v>68.5254964498</v>
      </c>
      <c r="E403">
        <v>-150.031640102</v>
      </c>
      <c r="G403" t="s">
        <v>385</v>
      </c>
      <c r="H403" t="s">
        <v>859</v>
      </c>
      <c r="J403" t="s">
        <v>710</v>
      </c>
      <c r="L403" t="s">
        <v>711</v>
      </c>
      <c r="M403" s="82" t="str">
        <f t="shared" si="17"/>
        <v>View on Google Map</v>
      </c>
      <c r="N403">
        <f t="shared" si="18"/>
        <v>49</v>
      </c>
    </row>
    <row r="404" spans="1:14" ht="12.75">
      <c r="A404">
        <v>338</v>
      </c>
      <c r="B404" t="s">
        <v>860</v>
      </c>
      <c r="C404" t="s">
        <v>1530</v>
      </c>
      <c r="D404">
        <v>68.5223959266</v>
      </c>
      <c r="E404">
        <v>-150.022605673</v>
      </c>
      <c r="G404" t="s">
        <v>385</v>
      </c>
      <c r="H404" t="s">
        <v>861</v>
      </c>
      <c r="J404" t="s">
        <v>710</v>
      </c>
      <c r="L404" t="s">
        <v>711</v>
      </c>
      <c r="M404" s="82" t="str">
        <f t="shared" si="17"/>
        <v>View on Google Map</v>
      </c>
      <c r="N404">
        <f t="shared" si="18"/>
        <v>50</v>
      </c>
    </row>
    <row r="405" spans="1:14" ht="12.75">
      <c r="A405">
        <v>339</v>
      </c>
      <c r="B405" t="s">
        <v>862</v>
      </c>
      <c r="C405" t="s">
        <v>1531</v>
      </c>
      <c r="D405">
        <v>68.5740950524</v>
      </c>
      <c r="E405">
        <v>-149.976629692</v>
      </c>
      <c r="G405" t="s">
        <v>385</v>
      </c>
      <c r="H405" t="s">
        <v>863</v>
      </c>
      <c r="J405" t="s">
        <v>710</v>
      </c>
      <c r="L405" t="s">
        <v>711</v>
      </c>
      <c r="M405" s="82" t="str">
        <f t="shared" si="17"/>
        <v>View on Google Map</v>
      </c>
      <c r="N405">
        <f t="shared" si="18"/>
        <v>51</v>
      </c>
    </row>
    <row r="406" spans="1:14" ht="12.75">
      <c r="A406">
        <v>340</v>
      </c>
      <c r="B406" t="s">
        <v>864</v>
      </c>
      <c r="C406" t="s">
        <v>1532</v>
      </c>
      <c r="D406">
        <v>68.5716713059</v>
      </c>
      <c r="E406">
        <v>-149.972667672</v>
      </c>
      <c r="G406" t="s">
        <v>385</v>
      </c>
      <c r="H406" t="s">
        <v>865</v>
      </c>
      <c r="J406" t="s">
        <v>710</v>
      </c>
      <c r="L406" t="s">
        <v>711</v>
      </c>
      <c r="M406" s="82" t="str">
        <f t="shared" si="17"/>
        <v>View on Google Map</v>
      </c>
      <c r="N406">
        <f t="shared" si="18"/>
        <v>52</v>
      </c>
    </row>
    <row r="407" spans="1:14" ht="12.75">
      <c r="A407">
        <v>341</v>
      </c>
      <c r="B407" t="s">
        <v>866</v>
      </c>
      <c r="C407" t="s">
        <v>1533</v>
      </c>
      <c r="D407">
        <v>68.5627917182</v>
      </c>
      <c r="E407">
        <v>-149.977791473</v>
      </c>
      <c r="G407" t="s">
        <v>385</v>
      </c>
      <c r="H407" t="s">
        <v>867</v>
      </c>
      <c r="J407" t="s">
        <v>710</v>
      </c>
      <c r="L407" t="s">
        <v>711</v>
      </c>
      <c r="M407" s="82" t="str">
        <f t="shared" si="17"/>
        <v>View on Google Map</v>
      </c>
      <c r="N407">
        <f t="shared" si="18"/>
        <v>53</v>
      </c>
    </row>
    <row r="408" spans="1:14" ht="12.75">
      <c r="A408">
        <v>342</v>
      </c>
      <c r="B408" t="s">
        <v>868</v>
      </c>
      <c r="C408" t="s">
        <v>1534</v>
      </c>
      <c r="D408">
        <v>68.5560774122</v>
      </c>
      <c r="E408">
        <v>-149.933618842</v>
      </c>
      <c r="G408" t="s">
        <v>385</v>
      </c>
      <c r="H408" t="s">
        <v>869</v>
      </c>
      <c r="J408" t="s">
        <v>710</v>
      </c>
      <c r="L408" t="s">
        <v>711</v>
      </c>
      <c r="M408" s="82" t="str">
        <f t="shared" si="17"/>
        <v>View on Google Map</v>
      </c>
      <c r="N408">
        <f t="shared" si="18"/>
        <v>54</v>
      </c>
    </row>
    <row r="409" spans="1:14" ht="12.75">
      <c r="A409">
        <v>343</v>
      </c>
      <c r="B409" t="s">
        <v>870</v>
      </c>
      <c r="C409" t="s">
        <v>1535</v>
      </c>
      <c r="D409">
        <v>68.5679597121</v>
      </c>
      <c r="E409">
        <v>-149.899384756</v>
      </c>
      <c r="G409" t="s">
        <v>385</v>
      </c>
      <c r="H409" t="s">
        <v>871</v>
      </c>
      <c r="J409" t="s">
        <v>710</v>
      </c>
      <c r="L409" t="s">
        <v>711</v>
      </c>
      <c r="M409" s="82" t="str">
        <f t="shared" si="17"/>
        <v>View on Google Map</v>
      </c>
      <c r="N409">
        <f t="shared" si="18"/>
        <v>55</v>
      </c>
    </row>
    <row r="410" spans="1:14" ht="12.75">
      <c r="A410">
        <v>344</v>
      </c>
      <c r="B410" t="s">
        <v>872</v>
      </c>
      <c r="C410" t="s">
        <v>1536</v>
      </c>
      <c r="D410">
        <v>68.615854387</v>
      </c>
      <c r="E410">
        <v>-149.123111674</v>
      </c>
      <c r="G410" t="s">
        <v>385</v>
      </c>
      <c r="H410" t="s">
        <v>873</v>
      </c>
      <c r="J410" t="s">
        <v>710</v>
      </c>
      <c r="L410" t="s">
        <v>711</v>
      </c>
      <c r="M410" s="82" t="str">
        <f t="shared" si="17"/>
        <v>View on Google Map</v>
      </c>
      <c r="N410">
        <f t="shared" si="18"/>
        <v>56</v>
      </c>
    </row>
    <row r="411" spans="1:14" ht="12.75">
      <c r="A411">
        <v>345</v>
      </c>
      <c r="B411" t="s">
        <v>874</v>
      </c>
      <c r="C411" t="s">
        <v>1537</v>
      </c>
      <c r="D411">
        <v>68.6227593036</v>
      </c>
      <c r="E411">
        <v>-149.150876406</v>
      </c>
      <c r="F411">
        <v>861</v>
      </c>
      <c r="G411" t="s">
        <v>385</v>
      </c>
      <c r="H411" t="s">
        <v>875</v>
      </c>
      <c r="J411" t="s">
        <v>710</v>
      </c>
      <c r="L411" t="s">
        <v>711</v>
      </c>
      <c r="M411" s="82" t="str">
        <f t="shared" si="17"/>
        <v>View on Google Map</v>
      </c>
      <c r="N411">
        <f t="shared" si="18"/>
        <v>57</v>
      </c>
    </row>
    <row r="412" spans="1:14" ht="12.75">
      <c r="A412">
        <v>346</v>
      </c>
      <c r="B412" t="s">
        <v>876</v>
      </c>
      <c r="C412" t="s">
        <v>1538</v>
      </c>
      <c r="D412">
        <v>68.6253813516</v>
      </c>
      <c r="E412">
        <v>-149.139187192</v>
      </c>
      <c r="F412">
        <v>877</v>
      </c>
      <c r="G412" t="s">
        <v>385</v>
      </c>
      <c r="H412" t="s">
        <v>877</v>
      </c>
      <c r="J412" t="s">
        <v>710</v>
      </c>
      <c r="L412" t="s">
        <v>711</v>
      </c>
      <c r="M412" s="82" t="str">
        <f t="shared" si="17"/>
        <v>View on Google Map</v>
      </c>
      <c r="N412">
        <f t="shared" si="18"/>
        <v>58</v>
      </c>
    </row>
    <row r="413" spans="1:14" ht="12.75">
      <c r="A413">
        <v>347</v>
      </c>
      <c r="B413" t="s">
        <v>878</v>
      </c>
      <c r="C413" t="s">
        <v>1539</v>
      </c>
      <c r="D413">
        <v>68.6309551079</v>
      </c>
      <c r="E413">
        <v>-149.161535972</v>
      </c>
      <c r="F413">
        <v>858</v>
      </c>
      <c r="G413" t="s">
        <v>385</v>
      </c>
      <c r="H413" t="s">
        <v>879</v>
      </c>
      <c r="J413" t="s">
        <v>710</v>
      </c>
      <c r="L413" t="s">
        <v>711</v>
      </c>
      <c r="M413" s="82" t="str">
        <f t="shared" si="17"/>
        <v>View on Google Map</v>
      </c>
      <c r="N413">
        <f t="shared" si="18"/>
        <v>59</v>
      </c>
    </row>
    <row r="414" spans="1:14" ht="12.75">
      <c r="A414">
        <v>348</v>
      </c>
      <c r="B414" t="s">
        <v>880</v>
      </c>
      <c r="C414" t="s">
        <v>1540</v>
      </c>
      <c r="D414">
        <v>68.6364313124</v>
      </c>
      <c r="E414">
        <v>-149.143902222</v>
      </c>
      <c r="G414" t="s">
        <v>385</v>
      </c>
      <c r="H414" t="s">
        <v>881</v>
      </c>
      <c r="J414" t="s">
        <v>710</v>
      </c>
      <c r="L414" t="s">
        <v>711</v>
      </c>
      <c r="M414" s="82" t="str">
        <f t="shared" si="17"/>
        <v>View on Google Map</v>
      </c>
      <c r="N414">
        <f t="shared" si="18"/>
        <v>60</v>
      </c>
    </row>
    <row r="415" spans="1:14" ht="12.75">
      <c r="A415">
        <v>349</v>
      </c>
      <c r="B415" t="s">
        <v>882</v>
      </c>
      <c r="C415" t="s">
        <v>1541</v>
      </c>
      <c r="D415">
        <v>68.6387235983</v>
      </c>
      <c r="E415">
        <v>-149.178624264</v>
      </c>
      <c r="G415" t="s">
        <v>385</v>
      </c>
      <c r="H415" t="s">
        <v>883</v>
      </c>
      <c r="J415" t="s">
        <v>710</v>
      </c>
      <c r="L415" t="s">
        <v>711</v>
      </c>
      <c r="M415" s="82" t="str">
        <f t="shared" si="17"/>
        <v>View on Google Map</v>
      </c>
      <c r="N415">
        <f t="shared" si="18"/>
        <v>61</v>
      </c>
    </row>
    <row r="416" spans="1:14" ht="12.75">
      <c r="A416">
        <v>350</v>
      </c>
      <c r="B416" t="s">
        <v>884</v>
      </c>
      <c r="C416" t="s">
        <v>1542</v>
      </c>
      <c r="D416">
        <v>68.6348747359</v>
      </c>
      <c r="E416">
        <v>-149.193728236</v>
      </c>
      <c r="G416" t="s">
        <v>385</v>
      </c>
      <c r="H416" t="s">
        <v>885</v>
      </c>
      <c r="J416" t="s">
        <v>710</v>
      </c>
      <c r="L416" t="s">
        <v>711</v>
      </c>
      <c r="M416" s="82" t="str">
        <f t="shared" si="17"/>
        <v>View on Google Map</v>
      </c>
      <c r="N416">
        <f t="shared" si="18"/>
        <v>62</v>
      </c>
    </row>
    <row r="417" spans="1:14" ht="12.75">
      <c r="A417">
        <v>351</v>
      </c>
      <c r="B417" t="s">
        <v>886</v>
      </c>
      <c r="C417" t="s">
        <v>1543</v>
      </c>
      <c r="D417">
        <v>68.6309210658</v>
      </c>
      <c r="E417">
        <v>-149.191352001</v>
      </c>
      <c r="G417" t="s">
        <v>385</v>
      </c>
      <c r="H417" t="s">
        <v>887</v>
      </c>
      <c r="J417" t="s">
        <v>710</v>
      </c>
      <c r="L417" t="s">
        <v>711</v>
      </c>
      <c r="M417" s="82" t="str">
        <f t="shared" si="17"/>
        <v>View on Google Map</v>
      </c>
      <c r="N417">
        <f t="shared" si="18"/>
        <v>63</v>
      </c>
    </row>
    <row r="418" spans="1:14" ht="12.75">
      <c r="A418">
        <v>352</v>
      </c>
      <c r="B418" t="s">
        <v>888</v>
      </c>
      <c r="C418" t="s">
        <v>1544</v>
      </c>
      <c r="D418">
        <v>68.6357745228</v>
      </c>
      <c r="E418">
        <v>-149.206880419</v>
      </c>
      <c r="G418" t="s">
        <v>385</v>
      </c>
      <c r="H418" t="s">
        <v>889</v>
      </c>
      <c r="J418" t="s">
        <v>710</v>
      </c>
      <c r="L418" t="s">
        <v>711</v>
      </c>
      <c r="M418" s="82" t="str">
        <f t="shared" si="17"/>
        <v>View on Google Map</v>
      </c>
      <c r="N418">
        <f t="shared" si="18"/>
        <v>64</v>
      </c>
    </row>
    <row r="419" spans="1:14" ht="12.75">
      <c r="A419">
        <v>353</v>
      </c>
      <c r="B419" t="s">
        <v>890</v>
      </c>
      <c r="C419" t="s">
        <v>1545</v>
      </c>
      <c r="D419">
        <v>68.5850800022</v>
      </c>
      <c r="E419">
        <v>-149.208359645</v>
      </c>
      <c r="F419">
        <v>898</v>
      </c>
      <c r="G419" t="s">
        <v>385</v>
      </c>
      <c r="H419" t="s">
        <v>891</v>
      </c>
      <c r="J419" t="s">
        <v>710</v>
      </c>
      <c r="L419" t="s">
        <v>711</v>
      </c>
      <c r="M419" s="82" t="str">
        <f t="shared" si="17"/>
        <v>View on Google Map</v>
      </c>
      <c r="N419">
        <f t="shared" si="18"/>
        <v>65</v>
      </c>
    </row>
    <row r="420" spans="1:14" ht="12.75">
      <c r="A420">
        <v>354</v>
      </c>
      <c r="B420" t="s">
        <v>892</v>
      </c>
      <c r="C420" t="s">
        <v>1546</v>
      </c>
      <c r="D420">
        <v>68.5831480551</v>
      </c>
      <c r="E420">
        <v>-149.199503624</v>
      </c>
      <c r="F420">
        <v>896</v>
      </c>
      <c r="G420" t="s">
        <v>385</v>
      </c>
      <c r="H420" t="s">
        <v>893</v>
      </c>
      <c r="J420" t="s">
        <v>710</v>
      </c>
      <c r="L420" t="s">
        <v>711</v>
      </c>
      <c r="M420" s="82" t="str">
        <f t="shared" si="17"/>
        <v>View on Google Map</v>
      </c>
      <c r="N420">
        <f aca="true" t="shared" si="19" ref="N420:N434">VALUE(MID(H420,5,3))</f>
        <v>66</v>
      </c>
    </row>
    <row r="421" spans="1:14" ht="12.75">
      <c r="A421">
        <v>355</v>
      </c>
      <c r="B421" t="s">
        <v>894</v>
      </c>
      <c r="C421" t="s">
        <v>1547</v>
      </c>
      <c r="D421">
        <v>68.5893022689</v>
      </c>
      <c r="E421">
        <v>-149.184326517</v>
      </c>
      <c r="F421">
        <v>880</v>
      </c>
      <c r="G421" t="s">
        <v>385</v>
      </c>
      <c r="H421" t="s">
        <v>895</v>
      </c>
      <c r="J421" t="s">
        <v>710</v>
      </c>
      <c r="L421" t="s">
        <v>711</v>
      </c>
      <c r="M421" s="82" t="str">
        <f t="shared" si="17"/>
        <v>View on Google Map</v>
      </c>
      <c r="N421">
        <f t="shared" si="19"/>
        <v>67</v>
      </c>
    </row>
    <row r="422" spans="1:14" ht="12.75">
      <c r="A422">
        <v>357</v>
      </c>
      <c r="B422" t="s">
        <v>896</v>
      </c>
      <c r="C422" t="s">
        <v>1548</v>
      </c>
      <c r="D422">
        <v>68.5959535628</v>
      </c>
      <c r="E422">
        <v>-149.161045868</v>
      </c>
      <c r="G422" t="s">
        <v>385</v>
      </c>
      <c r="H422" t="s">
        <v>897</v>
      </c>
      <c r="J422" t="s">
        <v>710</v>
      </c>
      <c r="L422" t="s">
        <v>711</v>
      </c>
      <c r="M422" s="82" t="str">
        <f t="shared" si="17"/>
        <v>View on Google Map</v>
      </c>
      <c r="N422">
        <f t="shared" si="19"/>
        <v>69</v>
      </c>
    </row>
    <row r="423" spans="1:14" ht="12.75">
      <c r="A423">
        <v>358</v>
      </c>
      <c r="B423" t="s">
        <v>898</v>
      </c>
      <c r="C423" t="s">
        <v>1549</v>
      </c>
      <c r="D423">
        <v>68.5907216004</v>
      </c>
      <c r="E423">
        <v>-149.176121581</v>
      </c>
      <c r="G423" t="s">
        <v>385</v>
      </c>
      <c r="H423" t="s">
        <v>899</v>
      </c>
      <c r="J423" t="s">
        <v>710</v>
      </c>
      <c r="L423" t="s">
        <v>711</v>
      </c>
      <c r="M423" s="82" t="str">
        <f t="shared" si="17"/>
        <v>View on Google Map</v>
      </c>
      <c r="N423">
        <f t="shared" si="19"/>
        <v>70</v>
      </c>
    </row>
    <row r="424" spans="1:14" ht="12.75">
      <c r="A424">
        <v>359</v>
      </c>
      <c r="B424" t="s">
        <v>900</v>
      </c>
      <c r="C424" t="s">
        <v>1550</v>
      </c>
      <c r="D424">
        <v>68.600362865</v>
      </c>
      <c r="E424">
        <v>-149.140553671</v>
      </c>
      <c r="G424" t="s">
        <v>385</v>
      </c>
      <c r="H424" t="s">
        <v>901</v>
      </c>
      <c r="J424" t="s">
        <v>710</v>
      </c>
      <c r="L424" t="s">
        <v>711</v>
      </c>
      <c r="M424" s="82" t="str">
        <f t="shared" si="17"/>
        <v>View on Google Map</v>
      </c>
      <c r="N424">
        <f t="shared" si="19"/>
        <v>71</v>
      </c>
    </row>
    <row r="425" spans="1:14" ht="12.75">
      <c r="A425">
        <v>360</v>
      </c>
      <c r="B425" t="s">
        <v>902</v>
      </c>
      <c r="C425" t="s">
        <v>1551</v>
      </c>
      <c r="D425">
        <v>68.6103803758</v>
      </c>
      <c r="E425">
        <v>-149.150743153</v>
      </c>
      <c r="G425" t="s">
        <v>385</v>
      </c>
      <c r="H425" t="s">
        <v>903</v>
      </c>
      <c r="J425" t="s">
        <v>710</v>
      </c>
      <c r="L425" t="s">
        <v>711</v>
      </c>
      <c r="M425" s="82" t="str">
        <f t="shared" si="17"/>
        <v>View on Google Map</v>
      </c>
      <c r="N425">
        <f t="shared" si="19"/>
        <v>72</v>
      </c>
    </row>
    <row r="426" spans="1:14" ht="12.75">
      <c r="A426">
        <v>361</v>
      </c>
      <c r="B426" t="s">
        <v>904</v>
      </c>
      <c r="C426" t="s">
        <v>1552</v>
      </c>
      <c r="D426">
        <v>68.6163784405</v>
      </c>
      <c r="E426">
        <v>-149.160605217</v>
      </c>
      <c r="G426" t="s">
        <v>385</v>
      </c>
      <c r="H426" t="s">
        <v>905</v>
      </c>
      <c r="J426" t="s">
        <v>710</v>
      </c>
      <c r="L426" t="s">
        <v>711</v>
      </c>
      <c r="M426" s="82" t="str">
        <f t="shared" si="17"/>
        <v>View on Google Map</v>
      </c>
      <c r="N426">
        <f t="shared" si="19"/>
        <v>73</v>
      </c>
    </row>
    <row r="427" spans="1:14" ht="12.75">
      <c r="A427">
        <v>362</v>
      </c>
      <c r="B427" t="s">
        <v>906</v>
      </c>
      <c r="C427" t="s">
        <v>1553</v>
      </c>
      <c r="D427">
        <v>68.6179342325</v>
      </c>
      <c r="E427">
        <v>-149.185945853</v>
      </c>
      <c r="G427" t="s">
        <v>385</v>
      </c>
      <c r="H427" t="s">
        <v>907</v>
      </c>
      <c r="J427" t="s">
        <v>710</v>
      </c>
      <c r="L427" t="s">
        <v>711</v>
      </c>
      <c r="M427" s="82" t="str">
        <f t="shared" si="17"/>
        <v>View on Google Map</v>
      </c>
      <c r="N427">
        <f t="shared" si="19"/>
        <v>74</v>
      </c>
    </row>
    <row r="428" spans="1:14" ht="12.75">
      <c r="A428">
        <v>363</v>
      </c>
      <c r="B428" t="s">
        <v>908</v>
      </c>
      <c r="C428" t="s">
        <v>1554</v>
      </c>
      <c r="D428">
        <v>68.6143964483</v>
      </c>
      <c r="E428">
        <v>-149.194038188</v>
      </c>
      <c r="G428" t="s">
        <v>385</v>
      </c>
      <c r="H428" t="s">
        <v>909</v>
      </c>
      <c r="J428" t="s">
        <v>710</v>
      </c>
      <c r="L428" t="s">
        <v>711</v>
      </c>
      <c r="M428" s="82" t="str">
        <f t="shared" si="17"/>
        <v>View on Google Map</v>
      </c>
      <c r="N428">
        <f t="shared" si="19"/>
        <v>75</v>
      </c>
    </row>
    <row r="429" spans="1:14" ht="12.75">
      <c r="A429">
        <v>364</v>
      </c>
      <c r="B429" t="s">
        <v>910</v>
      </c>
      <c r="C429" t="s">
        <v>1555</v>
      </c>
      <c r="D429">
        <v>68.694256581</v>
      </c>
      <c r="E429">
        <v>-149.736796557</v>
      </c>
      <c r="G429" t="s">
        <v>385</v>
      </c>
      <c r="H429" t="s">
        <v>911</v>
      </c>
      <c r="J429" t="s">
        <v>710</v>
      </c>
      <c r="L429" t="s">
        <v>711</v>
      </c>
      <c r="M429" s="82" t="str">
        <f t="shared" si="17"/>
        <v>View on Google Map</v>
      </c>
      <c r="N429">
        <f t="shared" si="19"/>
        <v>76</v>
      </c>
    </row>
    <row r="430" spans="1:14" ht="12.75">
      <c r="A430">
        <v>365</v>
      </c>
      <c r="B430" t="s">
        <v>912</v>
      </c>
      <c r="C430" t="s">
        <v>1556</v>
      </c>
      <c r="D430">
        <v>68.6960568271</v>
      </c>
      <c r="E430">
        <v>-149.731313953</v>
      </c>
      <c r="G430" t="s">
        <v>385</v>
      </c>
      <c r="H430" t="s">
        <v>913</v>
      </c>
      <c r="J430" t="s">
        <v>710</v>
      </c>
      <c r="L430" t="s">
        <v>711</v>
      </c>
      <c r="M430" s="82" t="str">
        <f t="shared" si="17"/>
        <v>View on Google Map</v>
      </c>
      <c r="N430">
        <f t="shared" si="19"/>
        <v>77</v>
      </c>
    </row>
    <row r="431" spans="1:14" ht="12.75">
      <c r="A431">
        <v>366</v>
      </c>
      <c r="B431" t="s">
        <v>914</v>
      </c>
      <c r="C431" t="s">
        <v>1557</v>
      </c>
      <c r="D431">
        <v>68.6964682064</v>
      </c>
      <c r="E431">
        <v>-149.708828248</v>
      </c>
      <c r="G431" t="s">
        <v>385</v>
      </c>
      <c r="H431" t="s">
        <v>915</v>
      </c>
      <c r="J431" t="s">
        <v>710</v>
      </c>
      <c r="L431" t="s">
        <v>711</v>
      </c>
      <c r="M431" s="82" t="str">
        <f t="shared" si="17"/>
        <v>View on Google Map</v>
      </c>
      <c r="N431">
        <f t="shared" si="19"/>
        <v>78</v>
      </c>
    </row>
    <row r="432" spans="1:14" ht="12.75">
      <c r="A432">
        <v>367</v>
      </c>
      <c r="B432" t="s">
        <v>916</v>
      </c>
      <c r="C432" t="s">
        <v>1558</v>
      </c>
      <c r="D432">
        <v>68.6881411578</v>
      </c>
      <c r="E432">
        <v>-149.735552648</v>
      </c>
      <c r="G432" t="s">
        <v>385</v>
      </c>
      <c r="H432" t="s">
        <v>917</v>
      </c>
      <c r="J432" t="s">
        <v>710</v>
      </c>
      <c r="L432" t="s">
        <v>711</v>
      </c>
      <c r="M432" s="82" t="str">
        <f t="shared" si="17"/>
        <v>View on Google Map</v>
      </c>
      <c r="N432">
        <f t="shared" si="19"/>
        <v>79</v>
      </c>
    </row>
    <row r="433" spans="1:14" ht="12.75">
      <c r="A433">
        <v>368</v>
      </c>
      <c r="B433" t="s">
        <v>918</v>
      </c>
      <c r="C433" t="s">
        <v>1559</v>
      </c>
      <c r="D433">
        <v>68.68281093</v>
      </c>
      <c r="E433">
        <v>-149.739743155</v>
      </c>
      <c r="G433" t="s">
        <v>385</v>
      </c>
      <c r="H433" t="s">
        <v>919</v>
      </c>
      <c r="J433" t="s">
        <v>710</v>
      </c>
      <c r="L433" t="s">
        <v>711</v>
      </c>
      <c r="M433" s="82" t="str">
        <f t="shared" si="17"/>
        <v>View on Google Map</v>
      </c>
      <c r="N433">
        <f t="shared" si="19"/>
        <v>80</v>
      </c>
    </row>
    <row r="434" spans="1:14" ht="12.75">
      <c r="A434">
        <v>369</v>
      </c>
      <c r="B434" t="s">
        <v>920</v>
      </c>
      <c r="C434" t="s">
        <v>1560</v>
      </c>
      <c r="D434">
        <v>68.6828159671</v>
      </c>
      <c r="E434">
        <v>-149.759701116</v>
      </c>
      <c r="G434" t="s">
        <v>385</v>
      </c>
      <c r="H434" t="s">
        <v>921</v>
      </c>
      <c r="J434" t="s">
        <v>710</v>
      </c>
      <c r="L434" t="s">
        <v>711</v>
      </c>
      <c r="M434" s="82" t="str">
        <f t="shared" si="17"/>
        <v>View on Google Map</v>
      </c>
      <c r="N434">
        <f t="shared" si="19"/>
        <v>81</v>
      </c>
    </row>
    <row r="435" spans="1:13" ht="12.75">
      <c r="A435">
        <v>1225</v>
      </c>
      <c r="B435" t="s">
        <v>1361</v>
      </c>
      <c r="C435" s="14" t="s">
        <v>1365</v>
      </c>
      <c r="D435">
        <v>68.641727</v>
      </c>
      <c r="E435">
        <v>-149.586653</v>
      </c>
      <c r="F435">
        <v>724</v>
      </c>
      <c r="G435" t="s">
        <v>1161</v>
      </c>
      <c r="J435" t="s">
        <v>1356</v>
      </c>
      <c r="M435" s="82" t="str">
        <f t="shared" si="17"/>
        <v>View on Google Map</v>
      </c>
    </row>
    <row r="436" spans="2:13" ht="12.75">
      <c r="B436" t="s">
        <v>1373</v>
      </c>
      <c r="C436" s="88" t="s">
        <v>1374</v>
      </c>
      <c r="D436">
        <v>68.622865</v>
      </c>
      <c r="E436">
        <v>-149.608545</v>
      </c>
      <c r="F436">
        <v>758</v>
      </c>
      <c r="G436" t="s">
        <v>1161</v>
      </c>
      <c r="J436" t="s">
        <v>1356</v>
      </c>
      <c r="M436" s="82" t="str">
        <f t="shared" si="17"/>
        <v>View on Google Map</v>
      </c>
    </row>
    <row r="437" spans="1:13" ht="12.75">
      <c r="A437">
        <v>1220</v>
      </c>
      <c r="B437" t="s">
        <v>1357</v>
      </c>
      <c r="C437" s="14" t="s">
        <v>1366</v>
      </c>
      <c r="D437">
        <v>68.624411</v>
      </c>
      <c r="E437">
        <v>-149.609589</v>
      </c>
      <c r="F437">
        <v>750</v>
      </c>
      <c r="G437" t="s">
        <v>1161</v>
      </c>
      <c r="J437" t="s">
        <v>1356</v>
      </c>
      <c r="M437" s="82" t="str">
        <f t="shared" si="17"/>
        <v>View on Google Map</v>
      </c>
    </row>
    <row r="438" spans="1:13" ht="12.75">
      <c r="A438">
        <v>1222</v>
      </c>
      <c r="B438" t="s">
        <v>1364</v>
      </c>
      <c r="C438" s="14" t="s">
        <v>1367</v>
      </c>
      <c r="D438">
        <v>68.629636</v>
      </c>
      <c r="E438">
        <v>-149.575656</v>
      </c>
      <c r="F438">
        <v>755</v>
      </c>
      <c r="G438" t="s">
        <v>1161</v>
      </c>
      <c r="J438" t="s">
        <v>1356</v>
      </c>
      <c r="M438" s="82" t="str">
        <f t="shared" si="17"/>
        <v>View on Google Map</v>
      </c>
    </row>
    <row r="439" spans="1:13" ht="12.75">
      <c r="A439">
        <v>1228</v>
      </c>
      <c r="B439" t="s">
        <v>1363</v>
      </c>
      <c r="C439" s="14" t="s">
        <v>1368</v>
      </c>
      <c r="D439">
        <v>68.634531</v>
      </c>
      <c r="E439">
        <v>-149.642058</v>
      </c>
      <c r="F439">
        <v>748</v>
      </c>
      <c r="G439" t="s">
        <v>1161</v>
      </c>
      <c r="J439" t="s">
        <v>1356</v>
      </c>
      <c r="M439" s="82" t="str">
        <f t="shared" si="17"/>
        <v>View on Google Map</v>
      </c>
    </row>
    <row r="440" spans="1:13" ht="12.75">
      <c r="A440">
        <v>1227</v>
      </c>
      <c r="B440" t="s">
        <v>1362</v>
      </c>
      <c r="C440" s="14" t="s">
        <v>1369</v>
      </c>
      <c r="D440">
        <v>68.634039</v>
      </c>
      <c r="E440">
        <v>-149.637049</v>
      </c>
      <c r="F440">
        <v>750</v>
      </c>
      <c r="G440" t="s">
        <v>1161</v>
      </c>
      <c r="J440" t="s">
        <v>1356</v>
      </c>
      <c r="M440" s="82" t="str">
        <f t="shared" si="17"/>
        <v>View on Google Map</v>
      </c>
    </row>
    <row r="441" spans="1:13" ht="12.75">
      <c r="A441">
        <v>1223</v>
      </c>
      <c r="B441" t="s">
        <v>1359</v>
      </c>
      <c r="C441" s="14" t="s">
        <v>1370</v>
      </c>
      <c r="D441">
        <v>68.635624</v>
      </c>
      <c r="E441">
        <v>-149.587064</v>
      </c>
      <c r="F441">
        <v>745</v>
      </c>
      <c r="G441" t="s">
        <v>1161</v>
      </c>
      <c r="J441" t="s">
        <v>1356</v>
      </c>
      <c r="M441" s="82" t="str">
        <f t="shared" si="17"/>
        <v>View on Google Map</v>
      </c>
    </row>
    <row r="442" spans="1:13" ht="12.75">
      <c r="A442">
        <v>1224</v>
      </c>
      <c r="B442" t="s">
        <v>1360</v>
      </c>
      <c r="C442" s="14" t="s">
        <v>1371</v>
      </c>
      <c r="D442">
        <v>68.638692</v>
      </c>
      <c r="E442">
        <v>-149.567789</v>
      </c>
      <c r="F442">
        <v>731</v>
      </c>
      <c r="G442" t="s">
        <v>1161</v>
      </c>
      <c r="J442" t="s">
        <v>1356</v>
      </c>
      <c r="M442" s="82" t="str">
        <f t="shared" si="17"/>
        <v>View on Google Map</v>
      </c>
    </row>
    <row r="443" spans="1:13" ht="12.75">
      <c r="A443">
        <v>1221</v>
      </c>
      <c r="B443" t="s">
        <v>1358</v>
      </c>
      <c r="C443" s="14" t="s">
        <v>1372</v>
      </c>
      <c r="D443">
        <v>68.625441</v>
      </c>
      <c r="E443">
        <v>-149.602873</v>
      </c>
      <c r="F443">
        <v>717</v>
      </c>
      <c r="G443" t="s">
        <v>1161</v>
      </c>
      <c r="J443" t="s">
        <v>1356</v>
      </c>
      <c r="M443" s="82" t="str">
        <f t="shared" si="17"/>
        <v>View on Google Map</v>
      </c>
    </row>
    <row r="444" spans="1:13" ht="12.75">
      <c r="A444">
        <v>1226</v>
      </c>
      <c r="B444" s="14" t="s">
        <v>1614</v>
      </c>
      <c r="C444" s="14" t="s">
        <v>1615</v>
      </c>
      <c r="D444">
        <v>68.647622</v>
      </c>
      <c r="E444">
        <v>-149.577298</v>
      </c>
      <c r="F444">
        <v>719</v>
      </c>
      <c r="G444" t="s">
        <v>1161</v>
      </c>
      <c r="J444" t="s">
        <v>1356</v>
      </c>
      <c r="M444" s="82" t="str">
        <f t="shared" si="17"/>
        <v>View on Google Map</v>
      </c>
    </row>
    <row r="445" spans="1:13" ht="12.75">
      <c r="A445">
        <v>487</v>
      </c>
      <c r="B445" t="s">
        <v>1070</v>
      </c>
      <c r="C445" t="str">
        <f>"Arctic LTER Site number "&amp;A445</f>
        <v>Arctic LTER Site number 487</v>
      </c>
      <c r="D445">
        <v>68.961583333</v>
      </c>
      <c r="E445">
        <v>-150.209616667</v>
      </c>
      <c r="F445">
        <v>380</v>
      </c>
      <c r="G445" t="s">
        <v>385</v>
      </c>
      <c r="J445" t="s">
        <v>358</v>
      </c>
      <c r="L445" t="s">
        <v>359</v>
      </c>
      <c r="M445" s="82" t="str">
        <f t="shared" si="17"/>
        <v>View on Google Map</v>
      </c>
    </row>
    <row r="446" spans="1:13" ht="12.75">
      <c r="A446">
        <v>23</v>
      </c>
      <c r="B446" t="s">
        <v>343</v>
      </c>
      <c r="C446" t="str">
        <f>"Arctic LTER Site number "&amp;A446</f>
        <v>Arctic LTER Site number 23</v>
      </c>
      <c r="G446" t="s">
        <v>297</v>
      </c>
      <c r="J446" t="s">
        <v>1356</v>
      </c>
      <c r="M446" s="82" t="str">
        <f t="shared" si="17"/>
        <v>View on Google Map</v>
      </c>
    </row>
    <row r="447" spans="1:13" ht="12.75">
      <c r="A447">
        <v>529</v>
      </c>
      <c r="B447" t="s">
        <v>1132</v>
      </c>
      <c r="C447" t="s">
        <v>1133</v>
      </c>
      <c r="D447">
        <v>68.672935</v>
      </c>
      <c r="E447">
        <v>-149.617523</v>
      </c>
      <c r="F447">
        <v>708</v>
      </c>
      <c r="G447" t="s">
        <v>385</v>
      </c>
      <c r="J447" t="s">
        <v>1027</v>
      </c>
      <c r="L447" t="s">
        <v>1081</v>
      </c>
      <c r="M447" s="82" t="str">
        <f t="shared" si="17"/>
        <v>View on Google Map</v>
      </c>
    </row>
    <row r="448" spans="1:13" ht="12.75">
      <c r="A448">
        <v>494</v>
      </c>
      <c r="B448" t="s">
        <v>1079</v>
      </c>
      <c r="C448" t="str">
        <f aca="true" t="shared" si="20" ref="C448:C456">"Arctic LTER Site number "&amp;A448</f>
        <v>Arctic LTER Site number 494</v>
      </c>
      <c r="D448">
        <v>68.673757</v>
      </c>
      <c r="E448">
        <v>-149.618268</v>
      </c>
      <c r="F448">
        <v>701</v>
      </c>
      <c r="G448" t="s">
        <v>297</v>
      </c>
      <c r="J448" t="s">
        <v>1080</v>
      </c>
      <c r="L448" t="s">
        <v>1081</v>
      </c>
      <c r="M448" s="82" t="str">
        <f t="shared" si="17"/>
        <v>View on Google Map</v>
      </c>
    </row>
    <row r="449" spans="1:13" ht="12.75">
      <c r="A449">
        <v>189</v>
      </c>
      <c r="B449" t="s">
        <v>590</v>
      </c>
      <c r="C449" t="str">
        <f t="shared" si="20"/>
        <v>Arctic LTER Site number 189</v>
      </c>
      <c r="D449">
        <v>68.622</v>
      </c>
      <c r="E449">
        <v>-149.590666</v>
      </c>
      <c r="F449">
        <v>725</v>
      </c>
      <c r="G449" t="s">
        <v>297</v>
      </c>
      <c r="H449" t="s">
        <v>591</v>
      </c>
      <c r="I449" t="s">
        <v>592</v>
      </c>
      <c r="J449" t="s">
        <v>1356</v>
      </c>
      <c r="L449" t="s">
        <v>325</v>
      </c>
      <c r="M449" s="82" t="str">
        <f t="shared" si="17"/>
        <v>View on Google Map</v>
      </c>
    </row>
    <row r="450" spans="1:13" ht="12.75">
      <c r="A450">
        <v>273</v>
      </c>
      <c r="B450" t="s">
        <v>762</v>
      </c>
      <c r="C450" t="str">
        <f t="shared" si="20"/>
        <v>Arctic LTER Site number 273</v>
      </c>
      <c r="D450">
        <v>68.62016667</v>
      </c>
      <c r="E450">
        <v>-149.568166</v>
      </c>
      <c r="F450">
        <v>739</v>
      </c>
      <c r="G450" t="s">
        <v>297</v>
      </c>
      <c r="H450" t="s">
        <v>763</v>
      </c>
      <c r="I450" t="s">
        <v>764</v>
      </c>
      <c r="J450" t="s">
        <v>1356</v>
      </c>
      <c r="L450" t="s">
        <v>325</v>
      </c>
      <c r="M450" s="82" t="str">
        <f t="shared" si="17"/>
        <v>View on Google Map</v>
      </c>
    </row>
    <row r="451" spans="1:13" ht="12.75">
      <c r="A451">
        <v>1175</v>
      </c>
      <c r="B451" t="s">
        <v>1295</v>
      </c>
      <c r="C451" t="str">
        <f t="shared" si="20"/>
        <v>Arctic LTER Site number 1175</v>
      </c>
      <c r="D451">
        <v>68.951925</v>
      </c>
      <c r="E451">
        <v>-150.2097667</v>
      </c>
      <c r="G451" t="s">
        <v>297</v>
      </c>
      <c r="J451" t="s">
        <v>1243</v>
      </c>
      <c r="M451" s="82" t="str">
        <f aca="true" t="shared" si="21" ref="M451:M514">HYPERLINK("http://maps.google.com/maps?q="&amp;D451&amp;","&amp;E451,"View on Google Map")</f>
        <v>View on Google Map</v>
      </c>
    </row>
    <row r="452" spans="1:13" ht="12.75">
      <c r="A452">
        <v>103</v>
      </c>
      <c r="B452" t="s">
        <v>394</v>
      </c>
      <c r="C452" t="str">
        <f>"Arctic LAKE LTER Site number "&amp;A452</f>
        <v>Arctic LAKE LTER Site number 103</v>
      </c>
      <c r="D452">
        <v>68.6398939358</v>
      </c>
      <c r="E452">
        <v>-149.606965643</v>
      </c>
      <c r="F452">
        <v>731</v>
      </c>
      <c r="G452" t="s">
        <v>385</v>
      </c>
      <c r="H452" t="s">
        <v>395</v>
      </c>
      <c r="I452" t="s">
        <v>396</v>
      </c>
      <c r="J452" t="s">
        <v>1356</v>
      </c>
      <c r="M452" s="82" t="str">
        <f t="shared" si="21"/>
        <v>View on Google Map</v>
      </c>
    </row>
    <row r="453" spans="1:13" ht="12.75">
      <c r="A453">
        <v>104</v>
      </c>
      <c r="B453" t="s">
        <v>397</v>
      </c>
      <c r="C453" t="str">
        <f>"Arctic LAKE LTER Site number "&amp;A453</f>
        <v>Arctic LAKE LTER Site number 104</v>
      </c>
      <c r="D453">
        <v>68.6409472345</v>
      </c>
      <c r="E453">
        <v>-149.625086307</v>
      </c>
      <c r="F453">
        <v>724</v>
      </c>
      <c r="G453" t="s">
        <v>385</v>
      </c>
      <c r="H453" t="s">
        <v>398</v>
      </c>
      <c r="I453" t="s">
        <v>399</v>
      </c>
      <c r="J453" t="s">
        <v>1356</v>
      </c>
      <c r="M453" s="82" t="str">
        <f t="shared" si="21"/>
        <v>View on Google Map</v>
      </c>
    </row>
    <row r="454" spans="1:13" ht="12.75">
      <c r="A454">
        <v>105</v>
      </c>
      <c r="B454" t="s">
        <v>400</v>
      </c>
      <c r="C454" t="str">
        <f>"Arctic LAKE LTER Site number "&amp;A454</f>
        <v>Arctic LAKE LTER Site number 105</v>
      </c>
      <c r="D454">
        <v>68.6423853373</v>
      </c>
      <c r="E454">
        <v>-149.630769851</v>
      </c>
      <c r="G454" t="s">
        <v>385</v>
      </c>
      <c r="H454" t="s">
        <v>401</v>
      </c>
      <c r="J454" t="s">
        <v>1356</v>
      </c>
      <c r="M454" s="82" t="str">
        <f t="shared" si="21"/>
        <v>View on Google Map</v>
      </c>
    </row>
    <row r="455" spans="1:13" ht="12.75">
      <c r="A455">
        <v>245</v>
      </c>
      <c r="B455" t="s">
        <v>706</v>
      </c>
      <c r="C455" t="str">
        <f>"Arctic LAKE LTER Site number "&amp;A455</f>
        <v>Arctic LAKE LTER Site number 245</v>
      </c>
      <c r="D455">
        <v>68.6451207029</v>
      </c>
      <c r="E455">
        <v>-149.640280149</v>
      </c>
      <c r="G455" t="s">
        <v>385</v>
      </c>
      <c r="H455" t="s">
        <v>707</v>
      </c>
      <c r="J455" t="s">
        <v>1356</v>
      </c>
      <c r="M455" s="82" t="str">
        <f t="shared" si="21"/>
        <v>View on Google Map</v>
      </c>
    </row>
    <row r="456" spans="1:13" ht="12.75">
      <c r="A456">
        <v>240</v>
      </c>
      <c r="B456" t="s">
        <v>696</v>
      </c>
      <c r="C456" t="str">
        <f t="shared" si="20"/>
        <v>Arctic LTER Site number 240</v>
      </c>
      <c r="D456">
        <v>68.6454282045</v>
      </c>
      <c r="E456">
        <v>-149.62885531</v>
      </c>
      <c r="G456" t="s">
        <v>385</v>
      </c>
      <c r="H456" t="s">
        <v>697</v>
      </c>
      <c r="J456" t="s">
        <v>1356</v>
      </c>
      <c r="M456" s="82" t="str">
        <f t="shared" si="21"/>
        <v>View on Google Map</v>
      </c>
    </row>
    <row r="457" spans="1:13" ht="12.75">
      <c r="A457">
        <v>508</v>
      </c>
      <c r="B457" t="s">
        <v>1107</v>
      </c>
      <c r="C457" t="s">
        <v>1108</v>
      </c>
      <c r="D457">
        <v>68.396289</v>
      </c>
      <c r="E457">
        <v>-150.587815</v>
      </c>
      <c r="F457">
        <v>841</v>
      </c>
      <c r="G457" t="s">
        <v>385</v>
      </c>
      <c r="H457" t="s">
        <v>1109</v>
      </c>
      <c r="J457" t="s">
        <v>1027</v>
      </c>
      <c r="L457" t="s">
        <v>1109</v>
      </c>
      <c r="M457" s="82" t="str">
        <f t="shared" si="21"/>
        <v>View on Google Map</v>
      </c>
    </row>
    <row r="458" spans="1:13" ht="12.75">
      <c r="A458">
        <v>513</v>
      </c>
      <c r="B458" t="s">
        <v>1114</v>
      </c>
      <c r="C458" t="s">
        <v>1108</v>
      </c>
      <c r="D458">
        <v>68.362489</v>
      </c>
      <c r="E458">
        <v>-151.707173</v>
      </c>
      <c r="F458">
        <v>792</v>
      </c>
      <c r="G458" t="s">
        <v>385</v>
      </c>
      <c r="J458" t="s">
        <v>1027</v>
      </c>
      <c r="L458" t="s">
        <v>1109</v>
      </c>
      <c r="M458" s="82" t="str">
        <f t="shared" si="21"/>
        <v>View on Google Map</v>
      </c>
    </row>
    <row r="459" spans="1:13" ht="12.75">
      <c r="A459">
        <v>512</v>
      </c>
      <c r="B459" t="s">
        <v>1113</v>
      </c>
      <c r="C459" t="s">
        <v>1108</v>
      </c>
      <c r="D459">
        <v>68.351333</v>
      </c>
      <c r="E459">
        <v>-151.702167</v>
      </c>
      <c r="F459">
        <v>789</v>
      </c>
      <c r="G459" t="s">
        <v>385</v>
      </c>
      <c r="J459" t="s">
        <v>1027</v>
      </c>
      <c r="L459" t="s">
        <v>1109</v>
      </c>
      <c r="M459" s="82" t="str">
        <f t="shared" si="21"/>
        <v>View on Google Map</v>
      </c>
    </row>
    <row r="460" spans="1:13" ht="12.75">
      <c r="A460">
        <v>511</v>
      </c>
      <c r="B460" t="s">
        <v>1112</v>
      </c>
      <c r="C460" t="s">
        <v>1108</v>
      </c>
      <c r="D460">
        <v>68.347333</v>
      </c>
      <c r="E460">
        <v>-151.703167</v>
      </c>
      <c r="F460">
        <v>798</v>
      </c>
      <c r="G460" t="s">
        <v>385</v>
      </c>
      <c r="J460" t="s">
        <v>1027</v>
      </c>
      <c r="L460" t="s">
        <v>1109</v>
      </c>
      <c r="M460" s="82" t="str">
        <f t="shared" si="21"/>
        <v>View on Google Map</v>
      </c>
    </row>
    <row r="461" spans="1:13" ht="12.75">
      <c r="A461">
        <v>510</v>
      </c>
      <c r="B461" t="s">
        <v>1111</v>
      </c>
      <c r="C461" t="s">
        <v>1108</v>
      </c>
      <c r="D461">
        <v>68.351333</v>
      </c>
      <c r="E461">
        <v>-151.702167</v>
      </c>
      <c r="F461">
        <v>810</v>
      </c>
      <c r="G461" t="s">
        <v>385</v>
      </c>
      <c r="J461" t="s">
        <v>1027</v>
      </c>
      <c r="L461" t="s">
        <v>1109</v>
      </c>
      <c r="M461" s="82" t="str">
        <f t="shared" si="21"/>
        <v>View on Google Map</v>
      </c>
    </row>
    <row r="462" spans="1:13" ht="12.75">
      <c r="A462">
        <v>233</v>
      </c>
      <c r="B462" t="s">
        <v>680</v>
      </c>
      <c r="C462" t="str">
        <f aca="true" t="shared" si="22" ref="C462:C475">"Arctic LTER Site number "&amp;A462</f>
        <v>Arctic LTER Site number 233</v>
      </c>
      <c r="D462">
        <v>68.64378317</v>
      </c>
      <c r="E462">
        <v>-149.589494362</v>
      </c>
      <c r="F462">
        <v>716</v>
      </c>
      <c r="G462" t="s">
        <v>385</v>
      </c>
      <c r="H462" t="s">
        <v>681</v>
      </c>
      <c r="J462" t="s">
        <v>1356</v>
      </c>
      <c r="M462" s="82" t="str">
        <f t="shared" si="21"/>
        <v>View on Google Map</v>
      </c>
    </row>
    <row r="463" spans="1:13" ht="12.75">
      <c r="A463">
        <v>147</v>
      </c>
      <c r="B463" t="s">
        <v>497</v>
      </c>
      <c r="C463" t="str">
        <f t="shared" si="22"/>
        <v>Arctic LTER Site number 147</v>
      </c>
      <c r="D463">
        <v>68.6463250055</v>
      </c>
      <c r="E463">
        <v>-149.582722439</v>
      </c>
      <c r="F463">
        <v>716</v>
      </c>
      <c r="G463" t="s">
        <v>385</v>
      </c>
      <c r="H463" t="s">
        <v>498</v>
      </c>
      <c r="J463" t="s">
        <v>1356</v>
      </c>
      <c r="M463" s="82" t="str">
        <f t="shared" si="21"/>
        <v>View on Google Map</v>
      </c>
    </row>
    <row r="464" spans="1:13" ht="12.75">
      <c r="A464">
        <v>234</v>
      </c>
      <c r="B464" t="s">
        <v>682</v>
      </c>
      <c r="C464" t="str">
        <f t="shared" si="22"/>
        <v>Arctic LTER Site number 234</v>
      </c>
      <c r="D464">
        <v>68.650192521</v>
      </c>
      <c r="E464">
        <v>-149.582559725</v>
      </c>
      <c r="F464">
        <v>731</v>
      </c>
      <c r="G464" t="s">
        <v>385</v>
      </c>
      <c r="H464" t="s">
        <v>683</v>
      </c>
      <c r="J464" t="s">
        <v>1356</v>
      </c>
      <c r="M464" s="82" t="str">
        <f t="shared" si="21"/>
        <v>View on Google Map</v>
      </c>
    </row>
    <row r="465" spans="1:13" ht="12.75">
      <c r="A465">
        <v>306</v>
      </c>
      <c r="B465" t="s">
        <v>799</v>
      </c>
      <c r="C465" t="str">
        <f t="shared" si="22"/>
        <v>Arctic LTER Site number 306</v>
      </c>
      <c r="F465">
        <v>731</v>
      </c>
      <c r="G465" t="s">
        <v>385</v>
      </c>
      <c r="H465" t="s">
        <v>800</v>
      </c>
      <c r="J465" t="s">
        <v>1356</v>
      </c>
      <c r="M465" s="82" t="str">
        <f t="shared" si="21"/>
        <v>View on Google Map</v>
      </c>
    </row>
    <row r="466" spans="1:13" ht="12.75">
      <c r="A466">
        <v>235</v>
      </c>
      <c r="B466" t="s">
        <v>684</v>
      </c>
      <c r="C466" t="str">
        <f t="shared" si="22"/>
        <v>Arctic LTER Site number 235</v>
      </c>
      <c r="F466">
        <v>716</v>
      </c>
      <c r="G466" t="s">
        <v>385</v>
      </c>
      <c r="H466" t="s">
        <v>685</v>
      </c>
      <c r="J466" t="s">
        <v>1356</v>
      </c>
      <c r="M466" s="82" t="str">
        <f t="shared" si="21"/>
        <v>View on Google Map</v>
      </c>
    </row>
    <row r="467" spans="1:13" ht="12.75">
      <c r="A467">
        <v>307</v>
      </c>
      <c r="B467" t="s">
        <v>801</v>
      </c>
      <c r="C467" t="str">
        <f t="shared" si="22"/>
        <v>Arctic LTER Site number 307</v>
      </c>
      <c r="F467">
        <v>716</v>
      </c>
      <c r="G467" t="s">
        <v>385</v>
      </c>
      <c r="H467" t="s">
        <v>802</v>
      </c>
      <c r="J467" t="s">
        <v>1356</v>
      </c>
      <c r="M467" s="82" t="str">
        <f t="shared" si="21"/>
        <v>View on Google Map</v>
      </c>
    </row>
    <row r="468" spans="1:13" ht="12.75">
      <c r="A468">
        <v>236</v>
      </c>
      <c r="B468" t="s">
        <v>686</v>
      </c>
      <c r="C468" t="str">
        <f t="shared" si="22"/>
        <v>Arctic LTER Site number 236</v>
      </c>
      <c r="D468">
        <v>68.6535722839</v>
      </c>
      <c r="E468">
        <v>-149.580911064</v>
      </c>
      <c r="F468">
        <v>731</v>
      </c>
      <c r="G468" t="s">
        <v>385</v>
      </c>
      <c r="H468" t="s">
        <v>687</v>
      </c>
      <c r="J468" t="s">
        <v>1356</v>
      </c>
      <c r="M468" s="82" t="str">
        <f t="shared" si="21"/>
        <v>View on Google Map</v>
      </c>
    </row>
    <row r="469" spans="1:13" ht="12.75">
      <c r="A469">
        <v>308</v>
      </c>
      <c r="B469" t="s">
        <v>803</v>
      </c>
      <c r="C469" t="str">
        <f t="shared" si="22"/>
        <v>Arctic LTER Site number 308</v>
      </c>
      <c r="D469">
        <v>68.6525512792</v>
      </c>
      <c r="E469">
        <v>-149.586760068</v>
      </c>
      <c r="F469">
        <v>731</v>
      </c>
      <c r="G469" t="s">
        <v>385</v>
      </c>
      <c r="H469" t="s">
        <v>804</v>
      </c>
      <c r="J469" t="s">
        <v>1356</v>
      </c>
      <c r="M469" s="82" t="str">
        <f t="shared" si="21"/>
        <v>View on Google Map</v>
      </c>
    </row>
    <row r="470" spans="1:13" ht="12.75">
      <c r="A470">
        <v>446</v>
      </c>
      <c r="B470" t="s">
        <v>1017</v>
      </c>
      <c r="C470" t="str">
        <f t="shared" si="22"/>
        <v>Arctic LTER Site number 446</v>
      </c>
      <c r="D470">
        <v>68.6535361336</v>
      </c>
      <c r="E470">
        <v>-149.596221833</v>
      </c>
      <c r="F470">
        <v>747</v>
      </c>
      <c r="G470" t="s">
        <v>385</v>
      </c>
      <c r="H470" t="s">
        <v>1018</v>
      </c>
      <c r="J470" t="s">
        <v>1356</v>
      </c>
      <c r="M470" s="82" t="str">
        <f t="shared" si="21"/>
        <v>View on Google Map</v>
      </c>
    </row>
    <row r="471" spans="1:13" ht="12.75">
      <c r="A471">
        <v>447</v>
      </c>
      <c r="B471" t="s">
        <v>1019</v>
      </c>
      <c r="C471" t="str">
        <f t="shared" si="22"/>
        <v>Arctic LTER Site number 447</v>
      </c>
      <c r="D471">
        <v>68.6525882849</v>
      </c>
      <c r="E471">
        <v>-149.607640693</v>
      </c>
      <c r="G471" t="s">
        <v>385</v>
      </c>
      <c r="H471" t="s">
        <v>1020</v>
      </c>
      <c r="J471" t="s">
        <v>1356</v>
      </c>
      <c r="M471" s="82" t="str">
        <f t="shared" si="21"/>
        <v>View on Google Map</v>
      </c>
    </row>
    <row r="472" spans="1:13" ht="12.75">
      <c r="A472">
        <v>504</v>
      </c>
      <c r="B472" t="s">
        <v>1103</v>
      </c>
      <c r="C472" t="str">
        <f t="shared" si="22"/>
        <v>Arctic LTER Site number 504</v>
      </c>
      <c r="D472">
        <v>68.6474077237</v>
      </c>
      <c r="E472">
        <v>-149.609365974</v>
      </c>
      <c r="F472">
        <v>731</v>
      </c>
      <c r="G472" t="s">
        <v>385</v>
      </c>
      <c r="J472" t="s">
        <v>1356</v>
      </c>
      <c r="M472" s="82" t="str">
        <f t="shared" si="21"/>
        <v>View on Google Map</v>
      </c>
    </row>
    <row r="473" spans="1:13" ht="12.75">
      <c r="A473">
        <v>108</v>
      </c>
      <c r="B473" t="s">
        <v>406</v>
      </c>
      <c r="C473" t="str">
        <f t="shared" si="22"/>
        <v>Arctic LTER Site number 108</v>
      </c>
      <c r="D473">
        <v>68.65</v>
      </c>
      <c r="E473">
        <v>-149.61666666666667</v>
      </c>
      <c r="F473">
        <v>699</v>
      </c>
      <c r="G473" t="s">
        <v>385</v>
      </c>
      <c r="H473" t="s">
        <v>407</v>
      </c>
      <c r="J473" t="s">
        <v>1356</v>
      </c>
      <c r="M473" s="82" t="str">
        <f t="shared" si="21"/>
        <v>View on Google Map</v>
      </c>
    </row>
    <row r="474" spans="1:13" ht="12.75">
      <c r="A474">
        <v>309</v>
      </c>
      <c r="B474" t="s">
        <v>805</v>
      </c>
      <c r="C474" t="str">
        <f t="shared" si="22"/>
        <v>Arctic LTER Site number 309</v>
      </c>
      <c r="G474" t="s">
        <v>385</v>
      </c>
      <c r="H474" t="s">
        <v>806</v>
      </c>
      <c r="J474" t="s">
        <v>1356</v>
      </c>
      <c r="M474" s="82" t="str">
        <f t="shared" si="21"/>
        <v>View on Google Map</v>
      </c>
    </row>
    <row r="475" spans="1:13" ht="12.75">
      <c r="A475">
        <v>109</v>
      </c>
      <c r="B475" t="s">
        <v>408</v>
      </c>
      <c r="C475" t="str">
        <f t="shared" si="22"/>
        <v>Arctic LTER Site number 109</v>
      </c>
      <c r="D475">
        <v>68.68333333333334</v>
      </c>
      <c r="E475">
        <v>-149.61666666666667</v>
      </c>
      <c r="F475">
        <v>701</v>
      </c>
      <c r="G475" t="s">
        <v>385</v>
      </c>
      <c r="H475" t="s">
        <v>409</v>
      </c>
      <c r="J475" t="s">
        <v>1356</v>
      </c>
      <c r="M475" s="82" t="str">
        <f t="shared" si="21"/>
        <v>View on Google Map</v>
      </c>
    </row>
    <row r="476" spans="1:13" ht="12.75">
      <c r="A476">
        <v>497</v>
      </c>
      <c r="B476" t="s">
        <v>1085</v>
      </c>
      <c r="C476" t="s">
        <v>1086</v>
      </c>
      <c r="D476">
        <v>68.674932</v>
      </c>
      <c r="E476">
        <v>-149.625439</v>
      </c>
      <c r="F476">
        <v>701</v>
      </c>
      <c r="G476" t="s">
        <v>385</v>
      </c>
      <c r="J476" t="s">
        <v>1080</v>
      </c>
      <c r="L476" t="s">
        <v>1081</v>
      </c>
      <c r="M476" s="82" t="str">
        <f t="shared" si="21"/>
        <v>View on Google Map</v>
      </c>
    </row>
    <row r="477" spans="1:13" ht="12.75">
      <c r="A477">
        <v>498</v>
      </c>
      <c r="B477" t="s">
        <v>1087</v>
      </c>
      <c r="C477" t="str">
        <f aca="true" t="shared" si="23" ref="C477:C491">"Arctic LTER Site number "&amp;A477</f>
        <v>Arctic LTER Site number 498</v>
      </c>
      <c r="D477">
        <v>68.677723</v>
      </c>
      <c r="E477">
        <v>-149.624028</v>
      </c>
      <c r="F477">
        <v>701</v>
      </c>
      <c r="G477" t="s">
        <v>297</v>
      </c>
      <c r="J477" t="s">
        <v>1080</v>
      </c>
      <c r="L477" t="s">
        <v>1081</v>
      </c>
      <c r="M477" s="82" t="str">
        <f t="shared" si="21"/>
        <v>View on Google Map</v>
      </c>
    </row>
    <row r="478" spans="1:13" ht="12.75">
      <c r="A478">
        <v>495</v>
      </c>
      <c r="B478" t="s">
        <v>1082</v>
      </c>
      <c r="C478" t="str">
        <f t="shared" si="23"/>
        <v>Arctic LTER Site number 495</v>
      </c>
      <c r="D478">
        <v>68.674122</v>
      </c>
      <c r="E478">
        <v>-149.62885</v>
      </c>
      <c r="F478">
        <v>701</v>
      </c>
      <c r="G478" t="s">
        <v>297</v>
      </c>
      <c r="J478" t="s">
        <v>1080</v>
      </c>
      <c r="L478" t="s">
        <v>1081</v>
      </c>
      <c r="M478" s="82" t="str">
        <f t="shared" si="21"/>
        <v>View on Google Map</v>
      </c>
    </row>
    <row r="479" spans="1:13" ht="12.75">
      <c r="A479">
        <v>448</v>
      </c>
      <c r="B479" t="s">
        <v>1021</v>
      </c>
      <c r="C479" t="str">
        <f t="shared" si="23"/>
        <v>Arctic LTER Site number 448</v>
      </c>
      <c r="D479">
        <v>68.655874035</v>
      </c>
      <c r="E479">
        <v>-149.585559056</v>
      </c>
      <c r="G479" t="s">
        <v>385</v>
      </c>
      <c r="H479" t="s">
        <v>1022</v>
      </c>
      <c r="J479" t="s">
        <v>1356</v>
      </c>
      <c r="M479" s="82" t="str">
        <f t="shared" si="21"/>
        <v>View on Google Map</v>
      </c>
    </row>
    <row r="480" spans="1:13" ht="12.75">
      <c r="A480">
        <v>449</v>
      </c>
      <c r="B480" t="s">
        <v>1023</v>
      </c>
      <c r="C480" t="str">
        <f t="shared" si="23"/>
        <v>Arctic LTER Site number 449</v>
      </c>
      <c r="D480">
        <v>68.6610452769</v>
      </c>
      <c r="E480">
        <v>-149.586664767</v>
      </c>
      <c r="G480" t="s">
        <v>385</v>
      </c>
      <c r="H480" t="s">
        <v>1024</v>
      </c>
      <c r="J480" t="s">
        <v>1356</v>
      </c>
      <c r="M480" s="82" t="str">
        <f t="shared" si="21"/>
        <v>View on Google Map</v>
      </c>
    </row>
    <row r="481" spans="1:13" ht="12.75">
      <c r="A481">
        <v>171</v>
      </c>
      <c r="B481" t="s">
        <v>539</v>
      </c>
      <c r="C481" t="str">
        <f t="shared" si="23"/>
        <v>Arctic LTER Site number 171</v>
      </c>
      <c r="D481">
        <v>68.6526454831</v>
      </c>
      <c r="E481">
        <v>-149.599473662</v>
      </c>
      <c r="F481">
        <v>747</v>
      </c>
      <c r="G481" t="s">
        <v>385</v>
      </c>
      <c r="H481" t="s">
        <v>540</v>
      </c>
      <c r="I481" t="s">
        <v>541</v>
      </c>
      <c r="J481" t="s">
        <v>1356</v>
      </c>
      <c r="M481" s="82" t="str">
        <f t="shared" si="21"/>
        <v>View on Google Map</v>
      </c>
    </row>
    <row r="482" spans="1:13" ht="12.75">
      <c r="A482">
        <v>499</v>
      </c>
      <c r="B482" t="s">
        <v>1088</v>
      </c>
      <c r="C482" t="str">
        <f t="shared" si="23"/>
        <v>Arctic LTER Site number 499</v>
      </c>
      <c r="D482">
        <v>68.82961</v>
      </c>
      <c r="E482">
        <v>-149.77901</v>
      </c>
      <c r="F482">
        <v>633</v>
      </c>
      <c r="G482" t="s">
        <v>385</v>
      </c>
      <c r="H482" t="s">
        <v>1089</v>
      </c>
      <c r="I482" t="s">
        <v>1090</v>
      </c>
      <c r="J482" t="s">
        <v>1027</v>
      </c>
      <c r="M482" s="82" t="str">
        <f t="shared" si="21"/>
        <v>View on Google Map</v>
      </c>
    </row>
    <row r="483" spans="1:13" ht="12.75">
      <c r="A483">
        <v>500</v>
      </c>
      <c r="B483" t="s">
        <v>1091</v>
      </c>
      <c r="C483" t="str">
        <f t="shared" si="23"/>
        <v>Arctic LTER Site number 500</v>
      </c>
      <c r="D483">
        <v>68.833</v>
      </c>
      <c r="E483">
        <v>-149.76808</v>
      </c>
      <c r="F483">
        <v>624</v>
      </c>
      <c r="G483" t="s">
        <v>385</v>
      </c>
      <c r="H483" t="s">
        <v>1092</v>
      </c>
      <c r="I483" t="s">
        <v>1093</v>
      </c>
      <c r="J483" t="s">
        <v>1027</v>
      </c>
      <c r="M483" s="82" t="str">
        <f t="shared" si="21"/>
        <v>View on Google Map</v>
      </c>
    </row>
    <row r="484" spans="1:13" ht="12.75">
      <c r="A484">
        <v>501</v>
      </c>
      <c r="B484" t="s">
        <v>1094</v>
      </c>
      <c r="C484" t="str">
        <f t="shared" si="23"/>
        <v>Arctic LTER Site number 501</v>
      </c>
      <c r="D484">
        <v>68.8283</v>
      </c>
      <c r="E484">
        <v>-149.76474</v>
      </c>
      <c r="F484">
        <v>624</v>
      </c>
      <c r="G484" t="s">
        <v>385</v>
      </c>
      <c r="H484" t="s">
        <v>1095</v>
      </c>
      <c r="I484" t="s">
        <v>1096</v>
      </c>
      <c r="J484" t="s">
        <v>1027</v>
      </c>
      <c r="M484" s="82" t="str">
        <f t="shared" si="21"/>
        <v>View on Google Map</v>
      </c>
    </row>
    <row r="485" spans="1:13" ht="12.75">
      <c r="A485">
        <v>502</v>
      </c>
      <c r="B485" t="s">
        <v>1097</v>
      </c>
      <c r="C485" t="str">
        <f t="shared" si="23"/>
        <v>Arctic LTER Site number 502</v>
      </c>
      <c r="D485">
        <v>68.82652</v>
      </c>
      <c r="E485">
        <v>-149.75897</v>
      </c>
      <c r="F485">
        <v>592</v>
      </c>
      <c r="G485" t="s">
        <v>385</v>
      </c>
      <c r="H485" t="s">
        <v>1098</v>
      </c>
      <c r="I485" t="s">
        <v>1099</v>
      </c>
      <c r="J485" t="s">
        <v>1027</v>
      </c>
      <c r="M485" s="82" t="str">
        <f t="shared" si="21"/>
        <v>View on Google Map</v>
      </c>
    </row>
    <row r="486" spans="1:13" ht="12.75">
      <c r="A486">
        <v>503</v>
      </c>
      <c r="B486" t="s">
        <v>1100</v>
      </c>
      <c r="C486" t="str">
        <f t="shared" si="23"/>
        <v>Arctic LTER Site number 503</v>
      </c>
      <c r="D486">
        <v>68.82726</v>
      </c>
      <c r="E486">
        <v>-149.75089</v>
      </c>
      <c r="F486">
        <v>592</v>
      </c>
      <c r="G486" t="s">
        <v>385</v>
      </c>
      <c r="H486" t="s">
        <v>1101</v>
      </c>
      <c r="I486" t="s">
        <v>1102</v>
      </c>
      <c r="J486" t="s">
        <v>1027</v>
      </c>
      <c r="M486" s="82" t="str">
        <f t="shared" si="21"/>
        <v>View on Google Map</v>
      </c>
    </row>
    <row r="487" spans="1:13" ht="12.75">
      <c r="A487">
        <v>488</v>
      </c>
      <c r="B487" t="s">
        <v>1071</v>
      </c>
      <c r="C487" t="str">
        <f t="shared" si="23"/>
        <v>Arctic LTER Site number 488</v>
      </c>
      <c r="D487">
        <v>69.32995</v>
      </c>
      <c r="E487">
        <v>-150.95275</v>
      </c>
      <c r="F487">
        <v>127</v>
      </c>
      <c r="G487" t="s">
        <v>385</v>
      </c>
      <c r="J487" t="s">
        <v>358</v>
      </c>
      <c r="L487" t="s">
        <v>359</v>
      </c>
      <c r="M487" s="82" t="str">
        <f t="shared" si="21"/>
        <v>View on Google Map</v>
      </c>
    </row>
    <row r="488" spans="1:13" ht="12.75">
      <c r="A488">
        <v>489</v>
      </c>
      <c r="B488" t="s">
        <v>1072</v>
      </c>
      <c r="C488" t="str">
        <f t="shared" si="23"/>
        <v>Arctic LTER Site number 489</v>
      </c>
      <c r="F488">
        <v>127</v>
      </c>
      <c r="G488" t="s">
        <v>297</v>
      </c>
      <c r="J488" t="s">
        <v>358</v>
      </c>
      <c r="L488" t="s">
        <v>359</v>
      </c>
      <c r="M488" s="82" t="str">
        <f t="shared" si="21"/>
        <v>View on Google Map</v>
      </c>
    </row>
    <row r="489" spans="1:13" ht="12.75">
      <c r="A489">
        <v>490</v>
      </c>
      <c r="B489" t="s">
        <v>1073</v>
      </c>
      <c r="C489" t="str">
        <f t="shared" si="23"/>
        <v>Arctic LTER Site number 490</v>
      </c>
      <c r="F489">
        <v>127</v>
      </c>
      <c r="G489" t="s">
        <v>385</v>
      </c>
      <c r="J489" t="s">
        <v>358</v>
      </c>
      <c r="L489" t="s">
        <v>359</v>
      </c>
      <c r="M489" s="82" t="str">
        <f t="shared" si="21"/>
        <v>View on Google Map</v>
      </c>
    </row>
    <row r="490" spans="1:13" ht="12.75">
      <c r="A490">
        <v>34</v>
      </c>
      <c r="B490" t="s">
        <v>364</v>
      </c>
      <c r="C490" t="str">
        <f t="shared" si="23"/>
        <v>Arctic LTER Site number 34</v>
      </c>
      <c r="D490">
        <v>69.0574</v>
      </c>
      <c r="E490">
        <v>-150.396</v>
      </c>
      <c r="F490">
        <v>274</v>
      </c>
      <c r="G490" t="s">
        <v>297</v>
      </c>
      <c r="J490" t="s">
        <v>358</v>
      </c>
      <c r="L490" t="s">
        <v>359</v>
      </c>
      <c r="M490" s="82" t="str">
        <f t="shared" si="21"/>
        <v>View on Google Map</v>
      </c>
    </row>
    <row r="491" spans="1:13" ht="12.75">
      <c r="A491">
        <v>45</v>
      </c>
      <c r="B491" t="s">
        <v>380</v>
      </c>
      <c r="C491" t="str">
        <f t="shared" si="23"/>
        <v>Arctic LTER Site number 45</v>
      </c>
      <c r="D491">
        <v>69.063298</v>
      </c>
      <c r="E491">
        <v>-150.394711</v>
      </c>
      <c r="G491" t="s">
        <v>297</v>
      </c>
      <c r="J491" t="s">
        <v>375</v>
      </c>
      <c r="L491" t="s">
        <v>359</v>
      </c>
      <c r="M491" s="82" t="str">
        <f t="shared" si="21"/>
        <v>View on Google Map</v>
      </c>
    </row>
    <row r="492" spans="2:13" ht="12.75">
      <c r="B492" t="s">
        <v>1438</v>
      </c>
      <c r="C492" t="s">
        <v>1433</v>
      </c>
      <c r="D492">
        <v>69.13833333333334</v>
      </c>
      <c r="E492">
        <v>-150.649166666667</v>
      </c>
      <c r="G492" t="s">
        <v>1434</v>
      </c>
      <c r="J492" t="s">
        <v>1289</v>
      </c>
      <c r="L492" t="s">
        <v>359</v>
      </c>
      <c r="M492" s="82" t="str">
        <f t="shared" si="21"/>
        <v>View on Google Map</v>
      </c>
    </row>
    <row r="493" spans="2:13" ht="12.75">
      <c r="B493" t="s">
        <v>1439</v>
      </c>
      <c r="C493" t="s">
        <v>1376</v>
      </c>
      <c r="D493">
        <v>69.1525</v>
      </c>
      <c r="E493">
        <v>-150.706111111111</v>
      </c>
      <c r="G493" t="s">
        <v>1434</v>
      </c>
      <c r="J493" t="s">
        <v>1289</v>
      </c>
      <c r="L493" t="s">
        <v>359</v>
      </c>
      <c r="M493" s="82" t="str">
        <f t="shared" si="21"/>
        <v>View on Google Map</v>
      </c>
    </row>
    <row r="494" spans="1:13" ht="12.75">
      <c r="A494">
        <v>35</v>
      </c>
      <c r="B494" t="s">
        <v>365</v>
      </c>
      <c r="C494" t="str">
        <f>"Arctic LTER Site number "&amp;A494</f>
        <v>Arctic LTER Site number 35</v>
      </c>
      <c r="D494">
        <v>69.06333333333333</v>
      </c>
      <c r="E494">
        <v>-150.39333333333335</v>
      </c>
      <c r="F494">
        <v>281</v>
      </c>
      <c r="G494" t="s">
        <v>297</v>
      </c>
      <c r="J494" t="s">
        <v>358</v>
      </c>
      <c r="L494" t="s">
        <v>359</v>
      </c>
      <c r="M494" s="82" t="str">
        <f t="shared" si="21"/>
        <v>View on Google Map</v>
      </c>
    </row>
    <row r="495" spans="1:13" ht="12.75">
      <c r="A495">
        <v>161</v>
      </c>
      <c r="B495" t="s">
        <v>515</v>
      </c>
      <c r="C495" t="s">
        <v>516</v>
      </c>
      <c r="D495">
        <v>68.6</v>
      </c>
      <c r="E495">
        <v>-149.18333333333334</v>
      </c>
      <c r="F495">
        <v>876</v>
      </c>
      <c r="G495" t="s">
        <v>385</v>
      </c>
      <c r="H495" t="s">
        <v>517</v>
      </c>
      <c r="J495" t="s">
        <v>1356</v>
      </c>
      <c r="L495" t="s">
        <v>301</v>
      </c>
      <c r="M495" s="82" t="str">
        <f t="shared" si="21"/>
        <v>View on Google Map</v>
      </c>
    </row>
    <row r="496" spans="1:13" ht="12.75">
      <c r="A496">
        <v>162</v>
      </c>
      <c r="B496" t="s">
        <v>518</v>
      </c>
      <c r="C496" t="s">
        <v>516</v>
      </c>
      <c r="D496">
        <v>68.58333333333333</v>
      </c>
      <c r="E496">
        <v>-149.2</v>
      </c>
      <c r="F496">
        <v>892</v>
      </c>
      <c r="G496" t="s">
        <v>385</v>
      </c>
      <c r="H496" t="s">
        <v>519</v>
      </c>
      <c r="J496" t="s">
        <v>1356</v>
      </c>
      <c r="L496" t="s">
        <v>301</v>
      </c>
      <c r="M496" s="82" t="str">
        <f t="shared" si="21"/>
        <v>View on Google Map</v>
      </c>
    </row>
    <row r="497" spans="1:13" ht="12.75">
      <c r="A497">
        <v>163</v>
      </c>
      <c r="B497" t="s">
        <v>520</v>
      </c>
      <c r="C497" t="s">
        <v>516</v>
      </c>
      <c r="D497">
        <v>68.6</v>
      </c>
      <c r="E497">
        <v>-149.16666666666666</v>
      </c>
      <c r="F497">
        <v>876</v>
      </c>
      <c r="G497" t="s">
        <v>385</v>
      </c>
      <c r="H497" t="s">
        <v>521</v>
      </c>
      <c r="J497" t="s">
        <v>1356</v>
      </c>
      <c r="L497" t="s">
        <v>301</v>
      </c>
      <c r="M497" s="82" t="str">
        <f t="shared" si="21"/>
        <v>View on Google Map</v>
      </c>
    </row>
    <row r="498" spans="1:13" ht="12.75">
      <c r="A498">
        <v>5</v>
      </c>
      <c r="B498" t="s">
        <v>1402</v>
      </c>
      <c r="C498" t="s">
        <v>1380</v>
      </c>
      <c r="D498">
        <v>68.671486222</v>
      </c>
      <c r="E498">
        <v>-149.1281271</v>
      </c>
      <c r="F498">
        <v>761.756</v>
      </c>
      <c r="G498" t="s">
        <v>1378</v>
      </c>
      <c r="J498" s="14" t="s">
        <v>1356</v>
      </c>
      <c r="M498" s="82" t="str">
        <f t="shared" si="21"/>
        <v>View on Google Map</v>
      </c>
    </row>
    <row r="499" spans="1:13" ht="12.75">
      <c r="A499">
        <v>5</v>
      </c>
      <c r="B499" t="s">
        <v>1403</v>
      </c>
      <c r="C499" t="s">
        <v>1380</v>
      </c>
      <c r="D499">
        <v>68.671371694</v>
      </c>
      <c r="E499">
        <v>-149.131155484</v>
      </c>
      <c r="F499">
        <v>763.881</v>
      </c>
      <c r="G499" t="s">
        <v>1378</v>
      </c>
      <c r="J499" s="14" t="s">
        <v>1356</v>
      </c>
      <c r="M499" s="82" t="str">
        <f t="shared" si="21"/>
        <v>View on Google Map</v>
      </c>
    </row>
    <row r="500" spans="1:13" ht="12.75">
      <c r="A500">
        <v>5</v>
      </c>
      <c r="B500" t="s">
        <v>1404</v>
      </c>
      <c r="C500" t="s">
        <v>1380</v>
      </c>
      <c r="D500">
        <v>68.67101801</v>
      </c>
      <c r="E500">
        <v>-149.137892686</v>
      </c>
      <c r="F500">
        <v>764.537</v>
      </c>
      <c r="G500" t="s">
        <v>1378</v>
      </c>
      <c r="J500" s="14" t="s">
        <v>1356</v>
      </c>
      <c r="M500" s="82" t="str">
        <f t="shared" si="21"/>
        <v>View on Google Map</v>
      </c>
    </row>
    <row r="501" spans="1:13" ht="12.75">
      <c r="A501">
        <v>5</v>
      </c>
      <c r="B501" t="s">
        <v>1405</v>
      </c>
      <c r="C501" t="s">
        <v>1383</v>
      </c>
      <c r="D501">
        <v>68.67719327</v>
      </c>
      <c r="E501">
        <v>-149.121792258</v>
      </c>
      <c r="F501">
        <v>763.743</v>
      </c>
      <c r="G501" t="s">
        <v>1378</v>
      </c>
      <c r="J501" s="14" t="s">
        <v>1356</v>
      </c>
      <c r="M501" s="82" t="str">
        <f t="shared" si="21"/>
        <v>View on Google Map</v>
      </c>
    </row>
    <row r="502" spans="1:13" ht="12.75">
      <c r="A502">
        <v>5</v>
      </c>
      <c r="B502" t="s">
        <v>1406</v>
      </c>
      <c r="C502" t="s">
        <v>1383</v>
      </c>
      <c r="D502">
        <v>68.679780992</v>
      </c>
      <c r="E502">
        <v>-149.114206438</v>
      </c>
      <c r="F502">
        <v>762.678</v>
      </c>
      <c r="G502" t="s">
        <v>1378</v>
      </c>
      <c r="J502" s="14" t="s">
        <v>1356</v>
      </c>
      <c r="M502" s="82" t="str">
        <f t="shared" si="21"/>
        <v>View on Google Map</v>
      </c>
    </row>
    <row r="503" spans="1:13" ht="12.75">
      <c r="A503">
        <v>5</v>
      </c>
      <c r="B503" t="s">
        <v>308</v>
      </c>
      <c r="C503" t="s">
        <v>305</v>
      </c>
      <c r="D503">
        <v>68.6874</v>
      </c>
      <c r="E503">
        <v>-149.095</v>
      </c>
      <c r="F503">
        <v>754</v>
      </c>
      <c r="G503" t="s">
        <v>297</v>
      </c>
      <c r="H503" t="s">
        <v>309</v>
      </c>
      <c r="I503" t="s">
        <v>310</v>
      </c>
      <c r="J503" t="s">
        <v>1356</v>
      </c>
      <c r="L503" t="s">
        <v>301</v>
      </c>
      <c r="M503" s="82" t="str">
        <f t="shared" si="21"/>
        <v>View on Google Map</v>
      </c>
    </row>
    <row r="504" spans="1:13" ht="12.75">
      <c r="A504">
        <v>5</v>
      </c>
      <c r="B504" t="s">
        <v>1417</v>
      </c>
      <c r="C504" t="s">
        <v>1414</v>
      </c>
      <c r="D504">
        <v>68.672870448</v>
      </c>
      <c r="E504">
        <v>-149.124843486</v>
      </c>
      <c r="G504" t="s">
        <v>1378</v>
      </c>
      <c r="J504" s="14" t="s">
        <v>1356</v>
      </c>
      <c r="M504" s="82" t="str">
        <f t="shared" si="21"/>
        <v>View on Google Map</v>
      </c>
    </row>
    <row r="505" spans="1:13" ht="12.75">
      <c r="A505">
        <v>5</v>
      </c>
      <c r="B505" t="s">
        <v>1415</v>
      </c>
      <c r="C505" t="s">
        <v>1416</v>
      </c>
      <c r="D505">
        <v>68.686037823</v>
      </c>
      <c r="E505">
        <v>-149.0990032</v>
      </c>
      <c r="G505" t="s">
        <v>1378</v>
      </c>
      <c r="J505" s="14" t="s">
        <v>1356</v>
      </c>
      <c r="M505" s="82" t="str">
        <f t="shared" si="21"/>
        <v>View on Google Map</v>
      </c>
    </row>
    <row r="506" spans="1:13" ht="12.75">
      <c r="A506">
        <v>491</v>
      </c>
      <c r="B506" t="s">
        <v>1074</v>
      </c>
      <c r="C506" t="str">
        <f aca="true" t="shared" si="24" ref="C506:C514">"Arctic LTER Site number "&amp;A506</f>
        <v>Arctic LTER Site number 491</v>
      </c>
      <c r="D506">
        <v>68.941266667</v>
      </c>
      <c r="E506">
        <v>-150.5068</v>
      </c>
      <c r="F506">
        <v>408</v>
      </c>
      <c r="G506" t="s">
        <v>385</v>
      </c>
      <c r="H506" t="s">
        <v>1075</v>
      </c>
      <c r="J506" t="s">
        <v>358</v>
      </c>
      <c r="L506" t="s">
        <v>359</v>
      </c>
      <c r="M506" s="82" t="str">
        <f t="shared" si="21"/>
        <v>View on Google Map</v>
      </c>
    </row>
    <row r="507" spans="1:13" ht="12.75">
      <c r="A507">
        <v>492</v>
      </c>
      <c r="B507" t="s">
        <v>1076</v>
      </c>
      <c r="C507" t="str">
        <f t="shared" si="24"/>
        <v>Arctic LTER Site number 492</v>
      </c>
      <c r="F507">
        <v>408</v>
      </c>
      <c r="G507" t="s">
        <v>385</v>
      </c>
      <c r="H507" t="s">
        <v>1077</v>
      </c>
      <c r="J507" t="s">
        <v>358</v>
      </c>
      <c r="L507" t="s">
        <v>359</v>
      </c>
      <c r="M507" s="82" t="str">
        <f t="shared" si="21"/>
        <v>View on Google Map</v>
      </c>
    </row>
    <row r="508" spans="1:13" ht="12.75">
      <c r="A508">
        <v>1172</v>
      </c>
      <c r="B508" t="s">
        <v>1290</v>
      </c>
      <c r="C508" t="str">
        <f t="shared" si="24"/>
        <v>Arctic LTER Site number 1172</v>
      </c>
      <c r="D508">
        <v>68.99666666666667</v>
      </c>
      <c r="E508">
        <v>-150.21249999999998</v>
      </c>
      <c r="G508" t="s">
        <v>1161</v>
      </c>
      <c r="H508" t="s">
        <v>1291</v>
      </c>
      <c r="J508" t="s">
        <v>1289</v>
      </c>
      <c r="L508" t="s">
        <v>359</v>
      </c>
      <c r="M508" s="82" t="str">
        <f t="shared" si="21"/>
        <v>View on Google Map</v>
      </c>
    </row>
    <row r="509" spans="1:13" ht="12.75">
      <c r="A509">
        <v>493</v>
      </c>
      <c r="B509" t="s">
        <v>1078</v>
      </c>
      <c r="C509" t="str">
        <f t="shared" si="24"/>
        <v>Arctic LTER Site number 493</v>
      </c>
      <c r="D509">
        <v>68.974933333</v>
      </c>
      <c r="E509">
        <v>-150.221066667</v>
      </c>
      <c r="F509">
        <v>364</v>
      </c>
      <c r="G509" t="s">
        <v>385</v>
      </c>
      <c r="J509" t="s">
        <v>358</v>
      </c>
      <c r="L509" t="s">
        <v>359</v>
      </c>
      <c r="M509" s="82" t="str">
        <f t="shared" si="21"/>
        <v>View on Google Map</v>
      </c>
    </row>
    <row r="510" spans="1:13" ht="12.75">
      <c r="A510">
        <v>405</v>
      </c>
      <c r="B510" t="s">
        <v>953</v>
      </c>
      <c r="C510" t="str">
        <f t="shared" si="24"/>
        <v>Arctic LTER Site number 405</v>
      </c>
      <c r="G510" t="s">
        <v>385</v>
      </c>
      <c r="J510" t="s">
        <v>1356</v>
      </c>
      <c r="L510" t="s">
        <v>952</v>
      </c>
      <c r="M510" s="82" t="str">
        <f t="shared" si="21"/>
        <v>View on Google Map</v>
      </c>
    </row>
    <row r="511" spans="1:13" ht="12.75">
      <c r="A511">
        <v>505</v>
      </c>
      <c r="B511" t="s">
        <v>1104</v>
      </c>
      <c r="C511" t="str">
        <f t="shared" si="24"/>
        <v>Arctic LTER Site number 505</v>
      </c>
      <c r="D511">
        <v>68.921059</v>
      </c>
      <c r="E511">
        <v>-150.347843</v>
      </c>
      <c r="G511" t="s">
        <v>385</v>
      </c>
      <c r="J511" t="s">
        <v>358</v>
      </c>
      <c r="L511" t="s">
        <v>359</v>
      </c>
      <c r="M511" s="82" t="str">
        <f t="shared" si="21"/>
        <v>View on Google Map</v>
      </c>
    </row>
    <row r="512" spans="1:13" ht="12.75">
      <c r="A512">
        <v>506</v>
      </c>
      <c r="B512" t="s">
        <v>1105</v>
      </c>
      <c r="C512" t="str">
        <f t="shared" si="24"/>
        <v>Arctic LTER Site number 506</v>
      </c>
      <c r="D512">
        <v>68.921186</v>
      </c>
      <c r="E512">
        <v>-150.37015</v>
      </c>
      <c r="G512" t="s">
        <v>385</v>
      </c>
      <c r="J512" t="s">
        <v>358</v>
      </c>
      <c r="L512" t="s">
        <v>359</v>
      </c>
      <c r="M512" s="82" t="str">
        <f t="shared" si="21"/>
        <v>View on Google Map</v>
      </c>
    </row>
    <row r="513" spans="1:13" ht="12.75">
      <c r="A513">
        <v>507</v>
      </c>
      <c r="B513" t="s">
        <v>1106</v>
      </c>
      <c r="C513" t="str">
        <f t="shared" si="24"/>
        <v>Arctic LTER Site number 507</v>
      </c>
      <c r="D513">
        <v>68.936953</v>
      </c>
      <c r="E513">
        <v>-150.353097</v>
      </c>
      <c r="G513" t="s">
        <v>385</v>
      </c>
      <c r="J513" t="s">
        <v>358</v>
      </c>
      <c r="L513" t="s">
        <v>359</v>
      </c>
      <c r="M513" s="82" t="str">
        <f t="shared" si="21"/>
        <v>View on Google Map</v>
      </c>
    </row>
    <row r="514" spans="1:13" ht="12.75">
      <c r="A514">
        <v>12</v>
      </c>
      <c r="B514" t="s">
        <v>321</v>
      </c>
      <c r="C514" t="str">
        <f t="shared" si="24"/>
        <v>Arctic LTER Site number 12</v>
      </c>
      <c r="G514" t="s">
        <v>297</v>
      </c>
      <c r="J514" t="s">
        <v>1356</v>
      </c>
      <c r="M514" s="82" t="str">
        <f t="shared" si="21"/>
        <v>View on Google Map</v>
      </c>
    </row>
    <row r="515" spans="1:13" ht="12.75">
      <c r="A515">
        <v>4</v>
      </c>
      <c r="B515" t="s">
        <v>304</v>
      </c>
      <c r="C515" t="s">
        <v>305</v>
      </c>
      <c r="D515">
        <v>68.38333333333334</v>
      </c>
      <c r="E515">
        <v>-149.31666666666666</v>
      </c>
      <c r="F515">
        <v>869</v>
      </c>
      <c r="G515" t="s">
        <v>297</v>
      </c>
      <c r="H515" t="s">
        <v>306</v>
      </c>
      <c r="I515" t="s">
        <v>307</v>
      </c>
      <c r="J515" t="s">
        <v>1356</v>
      </c>
      <c r="L515" t="s">
        <v>301</v>
      </c>
      <c r="M515" s="82" t="str">
        <f aca="true" t="shared" si="25" ref="M515:M578">HYPERLINK("http://maps.google.com/maps?q="&amp;D515&amp;","&amp;E515,"View on Google Map")</f>
        <v>View on Google Map</v>
      </c>
    </row>
    <row r="516" spans="1:13" ht="12.75">
      <c r="A516">
        <v>148</v>
      </c>
      <c r="B516" t="s">
        <v>499</v>
      </c>
      <c r="C516" t="str">
        <f aca="true" t="shared" si="26" ref="C516:C537">"Arctic LTER Site number "&amp;A516</f>
        <v>Arctic LTER Site number 148</v>
      </c>
      <c r="D516">
        <v>68.6245359666</v>
      </c>
      <c r="E516">
        <v>-149.602166091</v>
      </c>
      <c r="F516">
        <v>720</v>
      </c>
      <c r="G516" t="s">
        <v>385</v>
      </c>
      <c r="J516" t="s">
        <v>1356</v>
      </c>
      <c r="M516" s="82" t="str">
        <f t="shared" si="25"/>
        <v>View on Google Map</v>
      </c>
    </row>
    <row r="517" spans="1:13" ht="12.75">
      <c r="A517">
        <v>241</v>
      </c>
      <c r="B517" t="s">
        <v>499</v>
      </c>
      <c r="C517" t="str">
        <f t="shared" si="26"/>
        <v>Arctic LTER Site number 241</v>
      </c>
      <c r="D517">
        <v>68.6245359666</v>
      </c>
      <c r="E517">
        <v>-149.602166091</v>
      </c>
      <c r="G517" t="s">
        <v>385</v>
      </c>
      <c r="J517" t="s">
        <v>1356</v>
      </c>
      <c r="M517" s="82" t="str">
        <f t="shared" si="25"/>
        <v>View on Google Map</v>
      </c>
    </row>
    <row r="518" spans="1:13" ht="12.75">
      <c r="A518">
        <v>149</v>
      </c>
      <c r="B518" t="s">
        <v>500</v>
      </c>
      <c r="C518" t="str">
        <f t="shared" si="26"/>
        <v>Arctic LTER Site number 149</v>
      </c>
      <c r="D518">
        <v>68.6271690786</v>
      </c>
      <c r="E518">
        <v>-149.611352962</v>
      </c>
      <c r="F518">
        <v>720</v>
      </c>
      <c r="G518" t="s">
        <v>385</v>
      </c>
      <c r="J518" t="s">
        <v>1356</v>
      </c>
      <c r="M518" s="82" t="str">
        <f t="shared" si="25"/>
        <v>View on Google Map</v>
      </c>
    </row>
    <row r="519" spans="1:13" ht="12.75">
      <c r="A519">
        <v>150</v>
      </c>
      <c r="B519" t="s">
        <v>501</v>
      </c>
      <c r="C519" t="str">
        <f t="shared" si="26"/>
        <v>Arctic LTER Site number 150</v>
      </c>
      <c r="D519">
        <v>68.6288186233</v>
      </c>
      <c r="E519">
        <v>-149.624821976</v>
      </c>
      <c r="F519">
        <v>720</v>
      </c>
      <c r="G519" t="s">
        <v>385</v>
      </c>
      <c r="J519" t="s">
        <v>1356</v>
      </c>
      <c r="M519" s="82" t="str">
        <f t="shared" si="25"/>
        <v>View on Google Map</v>
      </c>
    </row>
    <row r="520" spans="1:13" ht="12.75">
      <c r="A520">
        <v>151</v>
      </c>
      <c r="B520" t="s">
        <v>502</v>
      </c>
      <c r="C520" t="str">
        <f t="shared" si="26"/>
        <v>Arctic LTER Site number 151</v>
      </c>
      <c r="D520">
        <v>68.6309499327</v>
      </c>
      <c r="E520">
        <v>-149.629931504</v>
      </c>
      <c r="G520" t="s">
        <v>385</v>
      </c>
      <c r="J520" t="s">
        <v>1356</v>
      </c>
      <c r="M520" s="82" t="str">
        <f t="shared" si="25"/>
        <v>View on Google Map</v>
      </c>
    </row>
    <row r="521" spans="1:13" ht="12.75">
      <c r="A521">
        <v>106</v>
      </c>
      <c r="B521" t="s">
        <v>402</v>
      </c>
      <c r="C521" t="str">
        <f t="shared" si="26"/>
        <v>Arctic LTER Site number 106</v>
      </c>
      <c r="D521">
        <v>68.6314319248</v>
      </c>
      <c r="E521">
        <v>-149.636692491</v>
      </c>
      <c r="F521">
        <v>725</v>
      </c>
      <c r="G521" t="s">
        <v>385</v>
      </c>
      <c r="H521" t="s">
        <v>403</v>
      </c>
      <c r="J521" t="s">
        <v>1356</v>
      </c>
      <c r="M521" s="82" t="str">
        <f t="shared" si="25"/>
        <v>View on Google Map</v>
      </c>
    </row>
    <row r="522" spans="1:13" ht="12.75">
      <c r="A522">
        <v>107</v>
      </c>
      <c r="B522" t="s">
        <v>404</v>
      </c>
      <c r="C522" t="str">
        <f t="shared" si="26"/>
        <v>Arctic LTER Site number 107</v>
      </c>
      <c r="D522">
        <v>68.6293797816</v>
      </c>
      <c r="E522">
        <v>-149.641623295</v>
      </c>
      <c r="F522">
        <v>731</v>
      </c>
      <c r="G522" t="s">
        <v>385</v>
      </c>
      <c r="H522" t="s">
        <v>405</v>
      </c>
      <c r="J522" t="s">
        <v>1356</v>
      </c>
      <c r="M522" s="82" t="str">
        <f t="shared" si="25"/>
        <v>View on Google Map</v>
      </c>
    </row>
    <row r="523" spans="1:13" ht="12.75">
      <c r="A523">
        <v>1603</v>
      </c>
      <c r="B523" t="s">
        <v>1325</v>
      </c>
      <c r="C523" t="str">
        <f t="shared" si="26"/>
        <v>Arctic LTER Site number 1603</v>
      </c>
      <c r="G523" t="s">
        <v>297</v>
      </c>
      <c r="H523" t="s">
        <v>1326</v>
      </c>
      <c r="I523" t="s">
        <v>1327</v>
      </c>
      <c r="J523" t="s">
        <v>1356</v>
      </c>
      <c r="M523" s="82" t="str">
        <f t="shared" si="25"/>
        <v>View on Google Map</v>
      </c>
    </row>
    <row r="524" spans="1:13" ht="12.75">
      <c r="A524">
        <v>152</v>
      </c>
      <c r="B524" t="s">
        <v>503</v>
      </c>
      <c r="C524" t="str">
        <f t="shared" si="26"/>
        <v>Arctic LTER Site number 152</v>
      </c>
      <c r="D524">
        <v>68.6300627447</v>
      </c>
      <c r="E524">
        <v>-149.644441789</v>
      </c>
      <c r="F524">
        <v>731</v>
      </c>
      <c r="G524" t="s">
        <v>385</v>
      </c>
      <c r="J524" t="s">
        <v>1356</v>
      </c>
      <c r="M524" s="82" t="str">
        <f t="shared" si="25"/>
        <v>View on Google Map</v>
      </c>
    </row>
    <row r="525" spans="1:13" ht="12.75">
      <c r="A525">
        <v>1601</v>
      </c>
      <c r="B525" t="s">
        <v>1319</v>
      </c>
      <c r="C525" t="str">
        <f t="shared" si="26"/>
        <v>Arctic LTER Site number 1601</v>
      </c>
      <c r="H525" t="s">
        <v>1320</v>
      </c>
      <c r="I525" t="s">
        <v>1321</v>
      </c>
      <c r="J525" s="14" t="s">
        <v>1356</v>
      </c>
      <c r="M525" s="82" t="str">
        <f t="shared" si="25"/>
        <v>View on Google Map</v>
      </c>
    </row>
    <row r="526" spans="1:13" ht="12.75">
      <c r="A526">
        <v>1602</v>
      </c>
      <c r="B526" t="s">
        <v>1322</v>
      </c>
      <c r="C526" t="str">
        <f t="shared" si="26"/>
        <v>Arctic LTER Site number 1602</v>
      </c>
      <c r="H526" t="s">
        <v>1323</v>
      </c>
      <c r="I526" t="s">
        <v>1324</v>
      </c>
      <c r="J526" s="14" t="s">
        <v>1356</v>
      </c>
      <c r="M526" s="82" t="str">
        <f t="shared" si="25"/>
        <v>View on Google Map</v>
      </c>
    </row>
    <row r="527" spans="1:13" ht="12.75">
      <c r="A527">
        <v>153</v>
      </c>
      <c r="B527" t="s">
        <v>504</v>
      </c>
      <c r="C527" t="str">
        <f t="shared" si="26"/>
        <v>Arctic LTER Site number 153</v>
      </c>
      <c r="G527" t="s">
        <v>385</v>
      </c>
      <c r="J527" t="s">
        <v>1356</v>
      </c>
      <c r="M527" s="82" t="str">
        <f t="shared" si="25"/>
        <v>View on Google Map</v>
      </c>
    </row>
    <row r="528" spans="1:13" ht="12.75">
      <c r="A528">
        <v>154</v>
      </c>
      <c r="B528" t="s">
        <v>505</v>
      </c>
      <c r="C528" t="str">
        <f t="shared" si="26"/>
        <v>Arctic LTER Site number 154</v>
      </c>
      <c r="G528" t="s">
        <v>385</v>
      </c>
      <c r="J528" t="s">
        <v>1356</v>
      </c>
      <c r="M528" s="82" t="str">
        <f t="shared" si="25"/>
        <v>View on Google Map</v>
      </c>
    </row>
    <row r="529" spans="1:13" ht="12.75">
      <c r="A529">
        <v>155</v>
      </c>
      <c r="B529" t="s">
        <v>506</v>
      </c>
      <c r="C529" t="str">
        <f t="shared" si="26"/>
        <v>Arctic LTER Site number 155</v>
      </c>
      <c r="G529" t="s">
        <v>385</v>
      </c>
      <c r="J529" t="s">
        <v>1356</v>
      </c>
      <c r="M529" s="82" t="str">
        <f t="shared" si="25"/>
        <v>View on Google Map</v>
      </c>
    </row>
    <row r="530" spans="1:13" ht="12.75">
      <c r="A530">
        <v>156</v>
      </c>
      <c r="B530" t="s">
        <v>507</v>
      </c>
      <c r="C530" t="str">
        <f t="shared" si="26"/>
        <v>Arctic LTER Site number 156</v>
      </c>
      <c r="D530">
        <v>68.630148049</v>
      </c>
      <c r="E530">
        <v>-149.650579145</v>
      </c>
      <c r="F530">
        <v>750</v>
      </c>
      <c r="G530" t="s">
        <v>385</v>
      </c>
      <c r="J530" t="s">
        <v>1356</v>
      </c>
      <c r="M530" s="82" t="str">
        <f t="shared" si="25"/>
        <v>View on Google Map</v>
      </c>
    </row>
    <row r="531" spans="1:13" ht="12.75">
      <c r="A531">
        <v>157</v>
      </c>
      <c r="B531" t="s">
        <v>508</v>
      </c>
      <c r="C531" t="str">
        <f t="shared" si="26"/>
        <v>Arctic LTER Site number 157</v>
      </c>
      <c r="D531">
        <v>68.6296278029</v>
      </c>
      <c r="E531">
        <v>-149.655880887</v>
      </c>
      <c r="F531">
        <v>754</v>
      </c>
      <c r="G531" t="s">
        <v>385</v>
      </c>
      <c r="J531" t="s">
        <v>1356</v>
      </c>
      <c r="M531" s="82" t="str">
        <f t="shared" si="25"/>
        <v>View on Google Map</v>
      </c>
    </row>
    <row r="532" spans="1:13" ht="12.75">
      <c r="A532">
        <v>158</v>
      </c>
      <c r="B532" t="s">
        <v>509</v>
      </c>
      <c r="C532" t="str">
        <f t="shared" si="26"/>
        <v>Arctic LTER Site number 158</v>
      </c>
      <c r="D532">
        <v>68.6314865687</v>
      </c>
      <c r="E532">
        <v>-149.659102317</v>
      </c>
      <c r="F532">
        <v>754</v>
      </c>
      <c r="G532" t="s">
        <v>385</v>
      </c>
      <c r="J532" t="s">
        <v>1356</v>
      </c>
      <c r="M532" s="82" t="str">
        <f t="shared" si="25"/>
        <v>View on Google Map</v>
      </c>
    </row>
    <row r="533" spans="1:13" ht="12.75">
      <c r="A533">
        <v>169</v>
      </c>
      <c r="B533" t="s">
        <v>537</v>
      </c>
      <c r="C533" t="str">
        <f t="shared" si="26"/>
        <v>Arctic LTER Site number 169</v>
      </c>
      <c r="G533" t="s">
        <v>385</v>
      </c>
      <c r="J533" t="s">
        <v>1356</v>
      </c>
      <c r="M533" s="82" t="str">
        <f t="shared" si="25"/>
        <v>View on Google Map</v>
      </c>
    </row>
    <row r="534" spans="1:13" ht="12.75">
      <c r="A534">
        <v>170</v>
      </c>
      <c r="B534" t="s">
        <v>538</v>
      </c>
      <c r="C534" t="str">
        <f t="shared" si="26"/>
        <v>Arctic LTER Site number 170</v>
      </c>
      <c r="G534" t="s">
        <v>385</v>
      </c>
      <c r="J534" t="s">
        <v>1356</v>
      </c>
      <c r="M534" s="82" t="str">
        <f t="shared" si="25"/>
        <v>View on Google Map</v>
      </c>
    </row>
    <row r="535" spans="1:13" ht="12.75">
      <c r="A535">
        <v>136</v>
      </c>
      <c r="B535" t="s">
        <v>467</v>
      </c>
      <c r="C535" t="str">
        <f t="shared" si="26"/>
        <v>Arctic LTER Site number 136</v>
      </c>
      <c r="D535">
        <v>70.23333333333333</v>
      </c>
      <c r="E535">
        <v>-148.25</v>
      </c>
      <c r="F535">
        <v>10</v>
      </c>
      <c r="G535" t="s">
        <v>385</v>
      </c>
      <c r="H535" t="s">
        <v>468</v>
      </c>
      <c r="J535" t="s">
        <v>1356</v>
      </c>
      <c r="L535" t="s">
        <v>301</v>
      </c>
      <c r="M535" s="82" t="str">
        <f t="shared" si="25"/>
        <v>View on Google Map</v>
      </c>
    </row>
    <row r="536" spans="1:13" ht="12.75">
      <c r="A536">
        <v>6</v>
      </c>
      <c r="B536" t="s">
        <v>311</v>
      </c>
      <c r="C536" t="str">
        <f t="shared" si="26"/>
        <v>Arctic LTER Site number 6</v>
      </c>
      <c r="F536">
        <v>457</v>
      </c>
      <c r="G536" t="s">
        <v>297</v>
      </c>
      <c r="H536" t="s">
        <v>312</v>
      </c>
      <c r="I536" t="s">
        <v>313</v>
      </c>
      <c r="J536" t="s">
        <v>1356</v>
      </c>
      <c r="L536" t="s">
        <v>301</v>
      </c>
      <c r="M536" s="82" t="str">
        <f t="shared" si="25"/>
        <v>View on Google Map</v>
      </c>
    </row>
    <row r="537" spans="1:13" ht="12.75">
      <c r="A537">
        <v>20</v>
      </c>
      <c r="B537" t="s">
        <v>339</v>
      </c>
      <c r="C537" t="str">
        <f t="shared" si="26"/>
        <v>Arctic LTER Site number 20</v>
      </c>
      <c r="G537" t="s">
        <v>297</v>
      </c>
      <c r="J537" t="s">
        <v>1356</v>
      </c>
      <c r="M537" s="82" t="str">
        <f t="shared" si="25"/>
        <v>View on Google Map</v>
      </c>
    </row>
    <row r="538" spans="1:13" ht="12.75">
      <c r="A538">
        <v>1176</v>
      </c>
      <c r="B538" t="s">
        <v>1296</v>
      </c>
      <c r="C538" t="s">
        <v>1297</v>
      </c>
      <c r="D538">
        <v>68.99641833</v>
      </c>
      <c r="E538">
        <v>-150.2789567</v>
      </c>
      <c r="G538" t="s">
        <v>1161</v>
      </c>
      <c r="J538" t="s">
        <v>1289</v>
      </c>
      <c r="L538" t="s">
        <v>359</v>
      </c>
      <c r="M538" s="82" t="str">
        <f t="shared" si="25"/>
        <v>View on Google Map</v>
      </c>
    </row>
    <row r="539" spans="1:13" ht="12.75">
      <c r="A539">
        <v>509</v>
      </c>
      <c r="B539" t="s">
        <v>1110</v>
      </c>
      <c r="C539" t="s">
        <v>1108</v>
      </c>
      <c r="D539">
        <v>68.338126</v>
      </c>
      <c r="E539">
        <v>-151.061735</v>
      </c>
      <c r="F539">
        <v>840</v>
      </c>
      <c r="G539" t="s">
        <v>385</v>
      </c>
      <c r="J539" t="s">
        <v>1027</v>
      </c>
      <c r="L539" t="s">
        <v>1109</v>
      </c>
      <c r="M539" s="82" t="str">
        <f t="shared" si="25"/>
        <v>View on Google Map</v>
      </c>
    </row>
    <row r="540" spans="1:13" ht="12.75">
      <c r="A540">
        <v>36</v>
      </c>
      <c r="B540" t="s">
        <v>366</v>
      </c>
      <c r="C540" t="str">
        <f>"Arctic LTER Site number "&amp;A540</f>
        <v>Arctic LTER Site number 36</v>
      </c>
      <c r="D540">
        <v>69.23333333333333</v>
      </c>
      <c r="E540">
        <v>-150.804383333</v>
      </c>
      <c r="F540">
        <v>181.97</v>
      </c>
      <c r="G540" t="s">
        <v>297</v>
      </c>
      <c r="J540" t="s">
        <v>358</v>
      </c>
      <c r="L540" t="s">
        <v>359</v>
      </c>
      <c r="M540" s="82" t="str">
        <f t="shared" si="25"/>
        <v>View on Google Map</v>
      </c>
    </row>
    <row r="541" spans="1:13" ht="12.75">
      <c r="A541">
        <v>37</v>
      </c>
      <c r="B541" t="s">
        <v>367</v>
      </c>
      <c r="C541" t="str">
        <f>"Arctic LTER Site number "&amp;A541</f>
        <v>Arctic LTER Site number 37</v>
      </c>
      <c r="D541">
        <v>68.28968333333333</v>
      </c>
      <c r="E541">
        <v>-150.915</v>
      </c>
      <c r="F541">
        <v>392</v>
      </c>
      <c r="G541" t="s">
        <v>297</v>
      </c>
      <c r="J541" t="s">
        <v>358</v>
      </c>
      <c r="L541" t="s">
        <v>359</v>
      </c>
      <c r="M541" s="82" t="str">
        <f t="shared" si="25"/>
        <v>View on Google Map</v>
      </c>
    </row>
    <row r="542" spans="1:13" ht="12.75">
      <c r="A542">
        <v>130</v>
      </c>
      <c r="B542" t="s">
        <v>455</v>
      </c>
      <c r="C542" t="s">
        <v>453</v>
      </c>
      <c r="D542">
        <v>70.08333333333333</v>
      </c>
      <c r="E542">
        <v>-148.533333333333</v>
      </c>
      <c r="F542">
        <v>24</v>
      </c>
      <c r="G542" t="s">
        <v>385</v>
      </c>
      <c r="H542" t="s">
        <v>456</v>
      </c>
      <c r="J542" t="s">
        <v>1356</v>
      </c>
      <c r="L542" t="s">
        <v>301</v>
      </c>
      <c r="M542" s="82" t="str">
        <f t="shared" si="25"/>
        <v>View on Google Map</v>
      </c>
    </row>
    <row r="543" spans="1:13" ht="12.75">
      <c r="A543">
        <v>519</v>
      </c>
      <c r="B543" t="s">
        <v>1120</v>
      </c>
      <c r="C543" t="s">
        <v>1108</v>
      </c>
      <c r="D543">
        <v>68.802636</v>
      </c>
      <c r="E543">
        <v>-150.785397</v>
      </c>
      <c r="F543">
        <v>411</v>
      </c>
      <c r="G543" t="s">
        <v>385</v>
      </c>
      <c r="J543" t="s">
        <v>1027</v>
      </c>
      <c r="L543" t="s">
        <v>1109</v>
      </c>
      <c r="M543" s="82" t="str">
        <f t="shared" si="25"/>
        <v>View on Google Map</v>
      </c>
    </row>
    <row r="544" spans="1:13" ht="12.75">
      <c r="A544">
        <v>452</v>
      </c>
      <c r="B544" t="s">
        <v>1030</v>
      </c>
      <c r="C544" t="str">
        <f aca="true" t="shared" si="27" ref="C544:C550">"Arctic LTER Site number "&amp;A544</f>
        <v>Arctic LTER Site number 452</v>
      </c>
      <c r="D544">
        <v>68.79496</v>
      </c>
      <c r="E544">
        <v>-149.04814</v>
      </c>
      <c r="F544">
        <v>754</v>
      </c>
      <c r="G544" t="s">
        <v>385</v>
      </c>
      <c r="J544" t="s">
        <v>1027</v>
      </c>
      <c r="M544" s="82" t="str">
        <f t="shared" si="25"/>
        <v>View on Google Map</v>
      </c>
    </row>
    <row r="545" spans="1:13" ht="12.75">
      <c r="A545">
        <v>453</v>
      </c>
      <c r="B545" t="s">
        <v>1031</v>
      </c>
      <c r="C545" t="str">
        <f t="shared" si="27"/>
        <v>Arctic LTER Site number 453</v>
      </c>
      <c r="D545">
        <v>68.81046</v>
      </c>
      <c r="E545">
        <v>-149.05208</v>
      </c>
      <c r="F545">
        <v>727</v>
      </c>
      <c r="G545" t="s">
        <v>385</v>
      </c>
      <c r="J545" t="s">
        <v>1027</v>
      </c>
      <c r="M545" s="82" t="str">
        <f t="shared" si="25"/>
        <v>View on Google Map</v>
      </c>
    </row>
    <row r="546" spans="1:13" ht="12.75">
      <c r="A546">
        <v>454</v>
      </c>
      <c r="B546" t="s">
        <v>1032</v>
      </c>
      <c r="C546" t="str">
        <f t="shared" si="27"/>
        <v>Arctic LTER Site number 454</v>
      </c>
      <c r="D546">
        <v>68.81587</v>
      </c>
      <c r="E546">
        <v>-149.06174</v>
      </c>
      <c r="F546">
        <v>715</v>
      </c>
      <c r="G546" t="s">
        <v>385</v>
      </c>
      <c r="J546" t="s">
        <v>1027</v>
      </c>
      <c r="M546" s="82" t="str">
        <f t="shared" si="25"/>
        <v>View on Google Map</v>
      </c>
    </row>
    <row r="547" spans="1:13" ht="12.75">
      <c r="A547">
        <v>455</v>
      </c>
      <c r="B547" t="s">
        <v>1033</v>
      </c>
      <c r="C547" t="str">
        <f t="shared" si="27"/>
        <v>Arctic LTER Site number 455</v>
      </c>
      <c r="D547">
        <v>68.81052</v>
      </c>
      <c r="E547">
        <v>-149.06283</v>
      </c>
      <c r="F547">
        <v>728</v>
      </c>
      <c r="G547" t="s">
        <v>385</v>
      </c>
      <c r="J547" t="s">
        <v>1027</v>
      </c>
      <c r="M547" s="82" t="str">
        <f t="shared" si="25"/>
        <v>View on Google Map</v>
      </c>
    </row>
    <row r="548" spans="1:13" ht="12.75">
      <c r="A548">
        <v>456</v>
      </c>
      <c r="B548" t="s">
        <v>1034</v>
      </c>
      <c r="C548" t="str">
        <f t="shared" si="27"/>
        <v>Arctic LTER Site number 456</v>
      </c>
      <c r="D548">
        <v>68.81229</v>
      </c>
      <c r="E548">
        <v>-149.06899</v>
      </c>
      <c r="F548">
        <v>730</v>
      </c>
      <c r="G548" t="s">
        <v>385</v>
      </c>
      <c r="J548" t="s">
        <v>1027</v>
      </c>
      <c r="M548" s="82" t="str">
        <f t="shared" si="25"/>
        <v>View on Google Map</v>
      </c>
    </row>
    <row r="549" spans="1:13" ht="12.75">
      <c r="A549">
        <v>457</v>
      </c>
      <c r="B549" t="s">
        <v>1035</v>
      </c>
      <c r="C549" t="str">
        <f t="shared" si="27"/>
        <v>Arctic LTER Site number 457</v>
      </c>
      <c r="D549">
        <v>68.81437</v>
      </c>
      <c r="E549">
        <v>-149.06775</v>
      </c>
      <c r="F549">
        <v>724</v>
      </c>
      <c r="G549" t="s">
        <v>385</v>
      </c>
      <c r="J549" t="s">
        <v>1027</v>
      </c>
      <c r="M549" s="82" t="str">
        <f t="shared" si="25"/>
        <v>View on Google Map</v>
      </c>
    </row>
    <row r="550" spans="1:13" ht="12.75">
      <c r="A550">
        <v>38</v>
      </c>
      <c r="B550" t="s">
        <v>368</v>
      </c>
      <c r="C550" t="str">
        <f t="shared" si="27"/>
        <v>Arctic LTER Site number 38</v>
      </c>
      <c r="D550">
        <v>69.0119</v>
      </c>
      <c r="E550">
        <v>-150.3</v>
      </c>
      <c r="F550">
        <v>321</v>
      </c>
      <c r="G550" t="s">
        <v>297</v>
      </c>
      <c r="H550" t="s">
        <v>369</v>
      </c>
      <c r="I550" t="s">
        <v>370</v>
      </c>
      <c r="J550" t="s">
        <v>358</v>
      </c>
      <c r="L550" t="s">
        <v>359</v>
      </c>
      <c r="M550" s="82" t="str">
        <f t="shared" si="25"/>
        <v>View on Google Map</v>
      </c>
    </row>
    <row r="551" spans="1:13" ht="12.75">
      <c r="A551">
        <v>1211</v>
      </c>
      <c r="B551" t="s">
        <v>1318</v>
      </c>
      <c r="C551" t="s">
        <v>1314</v>
      </c>
      <c r="D551">
        <v>68.9967</v>
      </c>
      <c r="E551">
        <v>-150.28142</v>
      </c>
      <c r="G551" t="s">
        <v>1161</v>
      </c>
      <c r="J551" t="s">
        <v>1289</v>
      </c>
      <c r="L551" t="s">
        <v>359</v>
      </c>
      <c r="M551" s="82" t="str">
        <f t="shared" si="25"/>
        <v>View on Google Map</v>
      </c>
    </row>
    <row r="552" spans="1:13" ht="12.75">
      <c r="A552">
        <v>1210</v>
      </c>
      <c r="B552" t="s">
        <v>1317</v>
      </c>
      <c r="C552" t="s">
        <v>1314</v>
      </c>
      <c r="D552">
        <v>68.9967</v>
      </c>
      <c r="E552">
        <v>-150.28142</v>
      </c>
      <c r="G552" t="s">
        <v>1161</v>
      </c>
      <c r="J552" t="s">
        <v>1289</v>
      </c>
      <c r="L552" t="s">
        <v>359</v>
      </c>
      <c r="M552" s="82" t="str">
        <f t="shared" si="25"/>
        <v>View on Google Map</v>
      </c>
    </row>
    <row r="553" spans="2:13" ht="12.75">
      <c r="B553" t="s">
        <v>1440</v>
      </c>
      <c r="C553" t="s">
        <v>1433</v>
      </c>
      <c r="D553">
        <v>69.00750000000001</v>
      </c>
      <c r="E553">
        <v>-150.313888888889</v>
      </c>
      <c r="G553" t="s">
        <v>1434</v>
      </c>
      <c r="J553" t="s">
        <v>1289</v>
      </c>
      <c r="L553" t="s">
        <v>359</v>
      </c>
      <c r="M553" s="82" t="str">
        <f t="shared" si="25"/>
        <v>View on Google Map</v>
      </c>
    </row>
    <row r="554" spans="2:13" ht="12.75">
      <c r="B554" t="s">
        <v>1441</v>
      </c>
      <c r="C554" t="s">
        <v>1376</v>
      </c>
      <c r="D554">
        <v>69.04305555555555</v>
      </c>
      <c r="E554">
        <v>-150.429166666667</v>
      </c>
      <c r="G554" t="s">
        <v>1434</v>
      </c>
      <c r="J554" t="s">
        <v>1289</v>
      </c>
      <c r="L554" t="s">
        <v>359</v>
      </c>
      <c r="M554" s="82" t="str">
        <f t="shared" si="25"/>
        <v>View on Google Map</v>
      </c>
    </row>
    <row r="555" spans="1:13" ht="12.75">
      <c r="A555">
        <v>39</v>
      </c>
      <c r="B555" t="s">
        <v>371</v>
      </c>
      <c r="C555" t="str">
        <f>"Arctic LTER Site number "&amp;A555</f>
        <v>Arctic LTER Site number 39</v>
      </c>
      <c r="D555">
        <v>68.9946</v>
      </c>
      <c r="E555">
        <v>-150.307</v>
      </c>
      <c r="F555">
        <v>307</v>
      </c>
      <c r="G555" t="s">
        <v>297</v>
      </c>
      <c r="H555" t="s">
        <v>372</v>
      </c>
      <c r="J555" t="s">
        <v>358</v>
      </c>
      <c r="L555" t="s">
        <v>359</v>
      </c>
      <c r="M555" s="82" t="str">
        <f t="shared" si="25"/>
        <v>View on Google Map</v>
      </c>
    </row>
    <row r="556" spans="2:13" ht="12.75">
      <c r="B556" t="s">
        <v>1447</v>
      </c>
      <c r="C556" t="s">
        <v>1443</v>
      </c>
      <c r="D556">
        <v>69.57055555555556</v>
      </c>
      <c r="E556">
        <v>-150.893333333333</v>
      </c>
      <c r="G556" t="s">
        <v>1434</v>
      </c>
      <c r="J556" t="s">
        <v>1289</v>
      </c>
      <c r="L556" t="s">
        <v>359</v>
      </c>
      <c r="M556" s="82" t="str">
        <f t="shared" si="25"/>
        <v>View on Google Map</v>
      </c>
    </row>
    <row r="557" spans="1:13" ht="12.75">
      <c r="A557">
        <v>46</v>
      </c>
      <c r="B557" t="s">
        <v>381</v>
      </c>
      <c r="C557" t="str">
        <f>"Arctic LTER Site number "&amp;A557</f>
        <v>Arctic LTER Site number 46</v>
      </c>
      <c r="D557">
        <v>68.891069</v>
      </c>
      <c r="E557">
        <v>-150.585019</v>
      </c>
      <c r="G557" t="s">
        <v>297</v>
      </c>
      <c r="J557" t="s">
        <v>375</v>
      </c>
      <c r="L557" t="s">
        <v>359</v>
      </c>
      <c r="M557" s="82" t="str">
        <f t="shared" si="25"/>
        <v>View on Google Map</v>
      </c>
    </row>
    <row r="558" spans="1:13" ht="12.75">
      <c r="A558">
        <v>47</v>
      </c>
      <c r="B558" t="s">
        <v>382</v>
      </c>
      <c r="C558" t="str">
        <f>"Arctic LTER Site number "&amp;A558</f>
        <v>Arctic LTER Site number 47</v>
      </c>
      <c r="D558">
        <v>68.967</v>
      </c>
      <c r="E558">
        <v>-150.56673</v>
      </c>
      <c r="G558" t="s">
        <v>297</v>
      </c>
      <c r="J558" t="s">
        <v>375</v>
      </c>
      <c r="L558" t="s">
        <v>359</v>
      </c>
      <c r="M558" s="82" t="str">
        <f t="shared" si="25"/>
        <v>View on Google Map</v>
      </c>
    </row>
    <row r="559" spans="1:13" ht="12.75">
      <c r="A559">
        <v>100</v>
      </c>
      <c r="B559" t="s">
        <v>383</v>
      </c>
      <c r="C559" t="s">
        <v>384</v>
      </c>
      <c r="D559">
        <v>68.629961</v>
      </c>
      <c r="E559">
        <v>-149.612633</v>
      </c>
      <c r="F559">
        <v>719</v>
      </c>
      <c r="G559" t="s">
        <v>385</v>
      </c>
      <c r="H559" t="s">
        <v>386</v>
      </c>
      <c r="I559" t="s">
        <v>387</v>
      </c>
      <c r="J559" t="s">
        <v>1356</v>
      </c>
      <c r="M559" s="82" t="str">
        <f t="shared" si="25"/>
        <v>View on Google Map</v>
      </c>
    </row>
    <row r="560" spans="1:13" ht="12.75">
      <c r="A560">
        <v>523</v>
      </c>
      <c r="B560" t="s">
        <v>1126</v>
      </c>
      <c r="C560" t="s">
        <v>1122</v>
      </c>
      <c r="D560">
        <v>68.626672</v>
      </c>
      <c r="E560">
        <v>-149.597844</v>
      </c>
      <c r="F560">
        <v>719</v>
      </c>
      <c r="G560" t="s">
        <v>385</v>
      </c>
      <c r="J560" t="s">
        <v>1027</v>
      </c>
      <c r="L560" t="s">
        <v>1123</v>
      </c>
      <c r="M560" s="82" t="str">
        <f t="shared" si="25"/>
        <v>View on Google Map</v>
      </c>
    </row>
    <row r="561" spans="1:13" ht="12.75">
      <c r="A561">
        <v>524</v>
      </c>
      <c r="B561" t="s">
        <v>1127</v>
      </c>
      <c r="C561" t="s">
        <v>1122</v>
      </c>
      <c r="D561">
        <v>68.632586</v>
      </c>
      <c r="E561">
        <v>-149.600895</v>
      </c>
      <c r="F561">
        <v>719</v>
      </c>
      <c r="G561" t="s">
        <v>385</v>
      </c>
      <c r="J561" t="s">
        <v>1027</v>
      </c>
      <c r="L561" t="s">
        <v>1123</v>
      </c>
      <c r="M561" s="82" t="str">
        <f t="shared" si="25"/>
        <v>View on Google Map</v>
      </c>
    </row>
    <row r="562" spans="1:13" ht="12.75">
      <c r="A562">
        <v>525</v>
      </c>
      <c r="B562" t="s">
        <v>1128</v>
      </c>
      <c r="C562" t="s">
        <v>1122</v>
      </c>
      <c r="D562">
        <v>68.63639</v>
      </c>
      <c r="E562">
        <v>-149.594774</v>
      </c>
      <c r="F562">
        <v>719</v>
      </c>
      <c r="G562" t="s">
        <v>385</v>
      </c>
      <c r="J562" t="s">
        <v>1027</v>
      </c>
      <c r="L562" t="s">
        <v>1123</v>
      </c>
      <c r="M562" s="82" t="str">
        <f t="shared" si="25"/>
        <v>View on Google Map</v>
      </c>
    </row>
    <row r="563" spans="1:13" ht="12.75">
      <c r="A563">
        <v>13</v>
      </c>
      <c r="B563" t="s">
        <v>322</v>
      </c>
      <c r="C563" t="str">
        <f>"Arctic LTER Site number "&amp;A563</f>
        <v>Arctic LTER Site number 13</v>
      </c>
      <c r="D563">
        <v>68.6256</v>
      </c>
      <c r="E563">
        <v>-149.59605</v>
      </c>
      <c r="F563">
        <v>719</v>
      </c>
      <c r="G563" t="s">
        <v>297</v>
      </c>
      <c r="H563" t="s">
        <v>323</v>
      </c>
      <c r="I563" t="s">
        <v>324</v>
      </c>
      <c r="J563" t="s">
        <v>1356</v>
      </c>
      <c r="K563">
        <v>190</v>
      </c>
      <c r="L563" t="s">
        <v>325</v>
      </c>
      <c r="M563" s="82" t="str">
        <f t="shared" si="25"/>
        <v>View on Google Map</v>
      </c>
    </row>
    <row r="564" spans="1:13" ht="12.75">
      <c r="A564">
        <v>522</v>
      </c>
      <c r="B564" t="s">
        <v>1125</v>
      </c>
      <c r="C564" t="s">
        <v>1122</v>
      </c>
      <c r="D564">
        <v>68.625966</v>
      </c>
      <c r="E564">
        <v>-149.599022</v>
      </c>
      <c r="F564">
        <v>719</v>
      </c>
      <c r="G564" t="s">
        <v>385</v>
      </c>
      <c r="J564" t="s">
        <v>1027</v>
      </c>
      <c r="L564" t="s">
        <v>1123</v>
      </c>
      <c r="M564" s="82" t="str">
        <f t="shared" si="25"/>
        <v>View on Google Map</v>
      </c>
    </row>
    <row r="565" spans="1:13" ht="12.75">
      <c r="A565">
        <v>101</v>
      </c>
      <c r="B565" t="s">
        <v>388</v>
      </c>
      <c r="C565" t="s">
        <v>389</v>
      </c>
      <c r="F565">
        <v>719</v>
      </c>
      <c r="G565" t="s">
        <v>385</v>
      </c>
      <c r="J565" t="s">
        <v>1356</v>
      </c>
      <c r="M565" s="82" t="str">
        <f t="shared" si="25"/>
        <v>View on Google Map</v>
      </c>
    </row>
    <row r="566" spans="1:13" ht="12.75">
      <c r="A566">
        <v>102</v>
      </c>
      <c r="B566" t="s">
        <v>390</v>
      </c>
      <c r="C566" t="s">
        <v>391</v>
      </c>
      <c r="D566">
        <v>68.638624</v>
      </c>
      <c r="E566">
        <v>-149.610737</v>
      </c>
      <c r="F566">
        <v>719</v>
      </c>
      <c r="G566" t="s">
        <v>385</v>
      </c>
      <c r="H566" t="s">
        <v>392</v>
      </c>
      <c r="I566" t="s">
        <v>393</v>
      </c>
      <c r="J566" t="s">
        <v>1356</v>
      </c>
      <c r="M566" s="82" t="str">
        <f t="shared" si="25"/>
        <v>View on Google Map</v>
      </c>
    </row>
    <row r="567" spans="1:13" ht="12.75">
      <c r="A567">
        <v>526</v>
      </c>
      <c r="B567" t="s">
        <v>1129</v>
      </c>
      <c r="C567" t="s">
        <v>1122</v>
      </c>
      <c r="D567">
        <v>68.633232</v>
      </c>
      <c r="E567">
        <v>-149.61149</v>
      </c>
      <c r="F567">
        <v>719</v>
      </c>
      <c r="G567" t="s">
        <v>385</v>
      </c>
      <c r="J567" t="s">
        <v>1027</v>
      </c>
      <c r="L567" t="s">
        <v>1123</v>
      </c>
      <c r="M567" s="82" t="str">
        <f t="shared" si="25"/>
        <v>View on Google Map</v>
      </c>
    </row>
    <row r="568" spans="1:13" ht="12.75">
      <c r="A568">
        <v>14</v>
      </c>
      <c r="B568" t="s">
        <v>326</v>
      </c>
      <c r="C568" t="str">
        <f>"Arctic LTER Site number "&amp;A568</f>
        <v>Arctic LTER Site number 14</v>
      </c>
      <c r="F568">
        <v>719</v>
      </c>
      <c r="G568" t="s">
        <v>297</v>
      </c>
      <c r="H568" t="s">
        <v>327</v>
      </c>
      <c r="J568" t="s">
        <v>1356</v>
      </c>
      <c r="M568" s="82" t="str">
        <f t="shared" si="25"/>
        <v>View on Google Map</v>
      </c>
    </row>
    <row r="569" spans="1:13" ht="12.75">
      <c r="A569">
        <v>527</v>
      </c>
      <c r="B569" t="s">
        <v>1130</v>
      </c>
      <c r="C569" t="s">
        <v>1122</v>
      </c>
      <c r="D569">
        <v>68.639895</v>
      </c>
      <c r="E569">
        <v>-149.596106</v>
      </c>
      <c r="F569">
        <v>719</v>
      </c>
      <c r="G569" t="s">
        <v>385</v>
      </c>
      <c r="J569" t="s">
        <v>1027</v>
      </c>
      <c r="L569" t="s">
        <v>1123</v>
      </c>
      <c r="M569" s="82" t="str">
        <f t="shared" si="25"/>
        <v>View on Google Map</v>
      </c>
    </row>
    <row r="570" spans="1:13" ht="12.75">
      <c r="A570">
        <v>9</v>
      </c>
      <c r="B570" t="s">
        <v>316</v>
      </c>
      <c r="C570" t="str">
        <f>"Arctic LTER Site number "&amp;A570</f>
        <v>Arctic LTER Site number 9</v>
      </c>
      <c r="F570">
        <v>823</v>
      </c>
      <c r="G570" t="s">
        <v>297</v>
      </c>
      <c r="J570" t="s">
        <v>1356</v>
      </c>
      <c r="M570" s="82" t="str">
        <f t="shared" si="25"/>
        <v>View on Google Map</v>
      </c>
    </row>
    <row r="571" spans="1:13" ht="12.75">
      <c r="A571">
        <v>22</v>
      </c>
      <c r="B571" t="s">
        <v>341</v>
      </c>
      <c r="C571" t="str">
        <f>"Arctic LTER Site number "&amp;A571</f>
        <v>Arctic LTER Site number 22</v>
      </c>
      <c r="G571" t="s">
        <v>297</v>
      </c>
      <c r="H571" t="s">
        <v>342</v>
      </c>
      <c r="J571" t="s">
        <v>1356</v>
      </c>
      <c r="M571" s="82" t="str">
        <f t="shared" si="25"/>
        <v>View on Google Map</v>
      </c>
    </row>
    <row r="572" spans="1:13" ht="12.75">
      <c r="A572">
        <v>528</v>
      </c>
      <c r="B572" t="s">
        <v>1131</v>
      </c>
      <c r="C572" t="s">
        <v>1122</v>
      </c>
      <c r="D572">
        <v>68.634241</v>
      </c>
      <c r="E572">
        <v>-149.602759</v>
      </c>
      <c r="F572">
        <v>719</v>
      </c>
      <c r="G572" t="s">
        <v>385</v>
      </c>
      <c r="J572" t="s">
        <v>1027</v>
      </c>
      <c r="L572" t="s">
        <v>1123</v>
      </c>
      <c r="M572" s="82" t="str">
        <f t="shared" si="25"/>
        <v>View on Google Map</v>
      </c>
    </row>
    <row r="573" spans="1:13" ht="12.75">
      <c r="A573">
        <v>521</v>
      </c>
      <c r="B573" t="s">
        <v>1124</v>
      </c>
      <c r="C573" t="s">
        <v>1122</v>
      </c>
      <c r="D573">
        <v>68.628656</v>
      </c>
      <c r="E573">
        <v>-149.599606</v>
      </c>
      <c r="F573">
        <v>719</v>
      </c>
      <c r="G573" t="s">
        <v>385</v>
      </c>
      <c r="J573" t="s">
        <v>1027</v>
      </c>
      <c r="L573" t="s">
        <v>1123</v>
      </c>
      <c r="M573" s="82" t="str">
        <f t="shared" si="25"/>
        <v>View on Google Map</v>
      </c>
    </row>
    <row r="574" spans="1:13" ht="12.75">
      <c r="A574">
        <v>520</v>
      </c>
      <c r="B574" t="s">
        <v>1121</v>
      </c>
      <c r="C574" t="s">
        <v>1122</v>
      </c>
      <c r="D574">
        <v>68.633064</v>
      </c>
      <c r="E574">
        <v>-149.62827</v>
      </c>
      <c r="F574">
        <v>719</v>
      </c>
      <c r="G574" t="s">
        <v>385</v>
      </c>
      <c r="J574" t="s">
        <v>1027</v>
      </c>
      <c r="L574" t="s">
        <v>1123</v>
      </c>
      <c r="M574" s="82" t="str">
        <f t="shared" si="25"/>
        <v>View on Google Map</v>
      </c>
    </row>
    <row r="575" spans="2:13" ht="12.75">
      <c r="B575" t="s">
        <v>1431</v>
      </c>
      <c r="C575" t="s">
        <v>1376</v>
      </c>
      <c r="D575">
        <v>68.695506</v>
      </c>
      <c r="E575">
        <v>-149.207807</v>
      </c>
      <c r="G575" t="s">
        <v>1378</v>
      </c>
      <c r="J575" s="14" t="s">
        <v>1356</v>
      </c>
      <c r="M575" s="82" t="str">
        <f t="shared" si="25"/>
        <v>View on Google Map</v>
      </c>
    </row>
    <row r="576" spans="2:13" ht="12.75">
      <c r="B576" t="s">
        <v>1430</v>
      </c>
      <c r="C576" t="s">
        <v>1376</v>
      </c>
      <c r="D576">
        <v>68.695697</v>
      </c>
      <c r="E576">
        <v>-149.204827</v>
      </c>
      <c r="G576" t="s">
        <v>1378</v>
      </c>
      <c r="J576" s="14" t="s">
        <v>1356</v>
      </c>
      <c r="M576" s="82" t="str">
        <f t="shared" si="25"/>
        <v>View on Google Map</v>
      </c>
    </row>
    <row r="577" spans="2:13" ht="12.75">
      <c r="B577" t="s">
        <v>1428</v>
      </c>
      <c r="C577" t="s">
        <v>1376</v>
      </c>
      <c r="D577">
        <v>68.6907</v>
      </c>
      <c r="E577">
        <v>-149.208371</v>
      </c>
      <c r="G577" t="s">
        <v>1378</v>
      </c>
      <c r="J577" s="14" t="s">
        <v>1356</v>
      </c>
      <c r="M577" s="82" t="str">
        <f t="shared" si="25"/>
        <v>View on Google Map</v>
      </c>
    </row>
    <row r="578" spans="2:13" ht="12.75">
      <c r="B578" t="s">
        <v>1429</v>
      </c>
      <c r="C578" t="s">
        <v>1376</v>
      </c>
      <c r="D578">
        <v>68.693759</v>
      </c>
      <c r="E578">
        <v>-149.204055</v>
      </c>
      <c r="G578" t="s">
        <v>1378</v>
      </c>
      <c r="J578" s="14" t="s">
        <v>1356</v>
      </c>
      <c r="M578" s="82" t="str">
        <f t="shared" si="25"/>
        <v>View on Google Map</v>
      </c>
    </row>
    <row r="579" spans="2:13" ht="12.75">
      <c r="B579" t="s">
        <v>1567</v>
      </c>
      <c r="C579" t="s">
        <v>1568</v>
      </c>
      <c r="D579">
        <v>68.628228973</v>
      </c>
      <c r="E579">
        <v>-149.596001285</v>
      </c>
      <c r="F579">
        <v>726.5</v>
      </c>
      <c r="J579" t="s">
        <v>1356</v>
      </c>
      <c r="M579" t="str">
        <f>HYPERLINK("http://maps.google.com/maps?q="&amp;D579&amp;","&amp;E579,"View on Google Map")</f>
        <v>View on Google Map</v>
      </c>
    </row>
    <row r="580" spans="1:13" ht="12.75">
      <c r="A580">
        <v>901</v>
      </c>
      <c r="B580" t="s">
        <v>1164</v>
      </c>
      <c r="C580" t="s">
        <v>1165</v>
      </c>
      <c r="H580" t="s">
        <v>1166</v>
      </c>
      <c r="J580" s="14" t="s">
        <v>1356</v>
      </c>
      <c r="M580" s="82" t="str">
        <f aca="true" t="shared" si="28" ref="M580:M644">HYPERLINK("http://maps.google.com/maps?q="&amp;D580&amp;","&amp;E580,"View on Google Map")</f>
        <v>View on Google Map</v>
      </c>
    </row>
    <row r="581" spans="1:13" ht="12.75">
      <c r="A581">
        <v>902</v>
      </c>
      <c r="B581" t="s">
        <v>1167</v>
      </c>
      <c r="C581" t="s">
        <v>1165</v>
      </c>
      <c r="F581">
        <v>757</v>
      </c>
      <c r="G581" t="s">
        <v>1161</v>
      </c>
      <c r="H581" t="s">
        <v>1168</v>
      </c>
      <c r="J581" t="s">
        <v>1356</v>
      </c>
      <c r="M581" s="82" t="str">
        <f t="shared" si="28"/>
        <v>View on Google Map</v>
      </c>
    </row>
    <row r="582" spans="1:13" ht="12.75">
      <c r="A582">
        <v>903</v>
      </c>
      <c r="B582" t="s">
        <v>1169</v>
      </c>
      <c r="C582" t="s">
        <v>1165</v>
      </c>
      <c r="F582">
        <v>770</v>
      </c>
      <c r="G582" t="s">
        <v>1161</v>
      </c>
      <c r="H582" t="s">
        <v>1170</v>
      </c>
      <c r="J582" t="s">
        <v>1356</v>
      </c>
      <c r="M582" s="82" t="str">
        <f t="shared" si="28"/>
        <v>View on Google Map</v>
      </c>
    </row>
    <row r="583" spans="1:13" ht="12.75">
      <c r="A583">
        <v>904</v>
      </c>
      <c r="B583" t="s">
        <v>1171</v>
      </c>
      <c r="C583" t="s">
        <v>1165</v>
      </c>
      <c r="F583">
        <v>770</v>
      </c>
      <c r="G583" t="s">
        <v>1161</v>
      </c>
      <c r="H583" t="s">
        <v>1172</v>
      </c>
      <c r="J583" t="s">
        <v>1356</v>
      </c>
      <c r="M583" s="82" t="str">
        <f t="shared" si="28"/>
        <v>View on Google Map</v>
      </c>
    </row>
    <row r="584" spans="1:13" ht="12.75">
      <c r="A584">
        <v>905</v>
      </c>
      <c r="B584" t="s">
        <v>1173</v>
      </c>
      <c r="C584" t="s">
        <v>1165</v>
      </c>
      <c r="F584">
        <v>769</v>
      </c>
      <c r="G584" t="s">
        <v>1161</v>
      </c>
      <c r="H584" t="s">
        <v>1174</v>
      </c>
      <c r="J584" t="s">
        <v>1356</v>
      </c>
      <c r="M584" s="82" t="str">
        <f t="shared" si="28"/>
        <v>View on Google Map</v>
      </c>
    </row>
    <row r="585" spans="1:13" ht="12.75">
      <c r="A585">
        <v>906</v>
      </c>
      <c r="B585" t="s">
        <v>1175</v>
      </c>
      <c r="C585" t="s">
        <v>1165</v>
      </c>
      <c r="F585">
        <v>769</v>
      </c>
      <c r="G585" t="s">
        <v>1161</v>
      </c>
      <c r="H585" t="s">
        <v>1176</v>
      </c>
      <c r="J585" t="s">
        <v>1356</v>
      </c>
      <c r="M585" s="82" t="str">
        <f t="shared" si="28"/>
        <v>View on Google Map</v>
      </c>
    </row>
    <row r="586" spans="1:13" ht="12.75">
      <c r="A586">
        <v>907</v>
      </c>
      <c r="B586" t="s">
        <v>1177</v>
      </c>
      <c r="C586" t="s">
        <v>1165</v>
      </c>
      <c r="F586">
        <v>770</v>
      </c>
      <c r="G586" t="s">
        <v>1161</v>
      </c>
      <c r="H586" t="s">
        <v>1178</v>
      </c>
      <c r="J586" t="s">
        <v>1356</v>
      </c>
      <c r="M586" s="82" t="str">
        <f t="shared" si="28"/>
        <v>View on Google Map</v>
      </c>
    </row>
    <row r="587" spans="1:13" ht="12.75">
      <c r="A587">
        <v>908</v>
      </c>
      <c r="B587" t="s">
        <v>1179</v>
      </c>
      <c r="C587" t="s">
        <v>1165</v>
      </c>
      <c r="F587">
        <v>770</v>
      </c>
      <c r="G587" t="s">
        <v>1161</v>
      </c>
      <c r="H587" t="s">
        <v>1180</v>
      </c>
      <c r="J587" t="s">
        <v>1356</v>
      </c>
      <c r="M587" s="82" t="str">
        <f t="shared" si="28"/>
        <v>View on Google Map</v>
      </c>
    </row>
    <row r="588" spans="1:13" ht="12.75">
      <c r="A588">
        <v>909</v>
      </c>
      <c r="B588" t="s">
        <v>1181</v>
      </c>
      <c r="C588" t="s">
        <v>1165</v>
      </c>
      <c r="F588">
        <v>764</v>
      </c>
      <c r="G588" t="s">
        <v>1161</v>
      </c>
      <c r="H588" t="s">
        <v>1182</v>
      </c>
      <c r="J588" t="s">
        <v>1356</v>
      </c>
      <c r="M588" s="82" t="str">
        <f t="shared" si="28"/>
        <v>View on Google Map</v>
      </c>
    </row>
    <row r="589" spans="1:13" ht="12.75">
      <c r="A589">
        <v>910</v>
      </c>
      <c r="B589" t="s">
        <v>1183</v>
      </c>
      <c r="C589" t="s">
        <v>1165</v>
      </c>
      <c r="F589">
        <v>764</v>
      </c>
      <c r="G589" t="s">
        <v>1161</v>
      </c>
      <c r="H589" t="s">
        <v>1184</v>
      </c>
      <c r="J589" t="s">
        <v>1356</v>
      </c>
      <c r="M589" s="82" t="str">
        <f t="shared" si="28"/>
        <v>View on Google Map</v>
      </c>
    </row>
    <row r="590" spans="1:13" ht="12.75">
      <c r="A590">
        <v>911</v>
      </c>
      <c r="B590" t="s">
        <v>1185</v>
      </c>
      <c r="C590" t="s">
        <v>1165</v>
      </c>
      <c r="F590">
        <v>760</v>
      </c>
      <c r="G590" t="s">
        <v>1161</v>
      </c>
      <c r="H590" t="s">
        <v>1186</v>
      </c>
      <c r="J590" t="s">
        <v>1356</v>
      </c>
      <c r="M590" s="82" t="str">
        <f t="shared" si="28"/>
        <v>View on Google Map</v>
      </c>
    </row>
    <row r="591" spans="1:13" ht="12.75">
      <c r="A591">
        <v>912</v>
      </c>
      <c r="B591" t="s">
        <v>1187</v>
      </c>
      <c r="C591" t="s">
        <v>1165</v>
      </c>
      <c r="F591">
        <v>760</v>
      </c>
      <c r="G591" t="s">
        <v>1161</v>
      </c>
      <c r="H591" t="s">
        <v>1188</v>
      </c>
      <c r="J591" t="s">
        <v>1356</v>
      </c>
      <c r="M591" s="82" t="str">
        <f t="shared" si="28"/>
        <v>View on Google Map</v>
      </c>
    </row>
    <row r="592" spans="1:13" ht="12.75">
      <c r="A592">
        <v>913</v>
      </c>
      <c r="B592" t="s">
        <v>1189</v>
      </c>
      <c r="C592" t="s">
        <v>1165</v>
      </c>
      <c r="F592">
        <v>759</v>
      </c>
      <c r="G592" t="s">
        <v>1161</v>
      </c>
      <c r="H592" t="s">
        <v>1190</v>
      </c>
      <c r="J592" t="s">
        <v>1356</v>
      </c>
      <c r="M592" s="82" t="str">
        <f t="shared" si="28"/>
        <v>View on Google Map</v>
      </c>
    </row>
    <row r="593" spans="1:13" ht="12.75">
      <c r="A593">
        <v>914</v>
      </c>
      <c r="B593" t="s">
        <v>1191</v>
      </c>
      <c r="C593" t="s">
        <v>1165</v>
      </c>
      <c r="F593">
        <v>758</v>
      </c>
      <c r="G593" t="s">
        <v>1161</v>
      </c>
      <c r="H593" t="s">
        <v>1192</v>
      </c>
      <c r="J593" t="s">
        <v>1356</v>
      </c>
      <c r="M593" s="82" t="str">
        <f t="shared" si="28"/>
        <v>View on Google Map</v>
      </c>
    </row>
    <row r="594" spans="1:13" ht="12.75">
      <c r="A594">
        <v>915</v>
      </c>
      <c r="B594" t="s">
        <v>1193</v>
      </c>
      <c r="C594" t="s">
        <v>1194</v>
      </c>
      <c r="D594">
        <v>68.627901</v>
      </c>
      <c r="E594">
        <v>-149.612951</v>
      </c>
      <c r="F594">
        <v>759</v>
      </c>
      <c r="G594" t="s">
        <v>1161</v>
      </c>
      <c r="H594" t="s">
        <v>1195</v>
      </c>
      <c r="I594" t="s">
        <v>1196</v>
      </c>
      <c r="J594" t="s">
        <v>1356</v>
      </c>
      <c r="M594" s="82" t="str">
        <f t="shared" si="28"/>
        <v>View on Google Map</v>
      </c>
    </row>
    <row r="595" spans="1:13" ht="12.75">
      <c r="A595">
        <v>900</v>
      </c>
      <c r="B595" t="s">
        <v>1160</v>
      </c>
      <c r="C595" t="str">
        <f>"Arctic LTER Site number "&amp;A595</f>
        <v>Arctic LTER Site number 900</v>
      </c>
      <c r="D595">
        <v>68.623488</v>
      </c>
      <c r="E595">
        <v>-149.616559</v>
      </c>
      <c r="F595">
        <v>761</v>
      </c>
      <c r="G595" t="s">
        <v>1161</v>
      </c>
      <c r="H595" t="s">
        <v>1162</v>
      </c>
      <c r="I595" t="s">
        <v>1163</v>
      </c>
      <c r="J595" t="s">
        <v>1356</v>
      </c>
      <c r="M595" s="82" t="str">
        <f t="shared" si="28"/>
        <v>View on Google Map</v>
      </c>
    </row>
    <row r="596" spans="2:13" ht="12.75">
      <c r="B596" t="s">
        <v>1420</v>
      </c>
      <c r="C596" t="s">
        <v>1380</v>
      </c>
      <c r="D596">
        <v>68.54926388888889</v>
      </c>
      <c r="E596">
        <v>-149.306022222222</v>
      </c>
      <c r="G596" t="s">
        <v>1378</v>
      </c>
      <c r="J596" s="14" t="s">
        <v>1356</v>
      </c>
      <c r="M596" s="82" t="str">
        <f t="shared" si="28"/>
        <v>View on Google Map</v>
      </c>
    </row>
    <row r="597" spans="2:13" ht="12.75">
      <c r="B597" t="s">
        <v>1422</v>
      </c>
      <c r="C597" t="s">
        <v>1380</v>
      </c>
      <c r="D597">
        <v>68.55018888888888</v>
      </c>
      <c r="E597">
        <v>-149.310305555556</v>
      </c>
      <c r="G597" t="s">
        <v>1378</v>
      </c>
      <c r="J597" s="14" t="s">
        <v>1356</v>
      </c>
      <c r="M597" s="82" t="str">
        <f t="shared" si="28"/>
        <v>View on Google Map</v>
      </c>
    </row>
    <row r="598" spans="2:13" ht="12.75">
      <c r="B598" t="s">
        <v>1421</v>
      </c>
      <c r="C598" t="s">
        <v>1380</v>
      </c>
      <c r="D598">
        <v>68.54910833333334</v>
      </c>
      <c r="E598">
        <v>-149.308377777778</v>
      </c>
      <c r="G598" t="s">
        <v>1378</v>
      </c>
      <c r="J598" s="14" t="s">
        <v>1356</v>
      </c>
      <c r="M598" s="82" t="str">
        <f t="shared" si="28"/>
        <v>View on Google Map</v>
      </c>
    </row>
    <row r="599" spans="1:13" ht="12.75">
      <c r="A599">
        <v>42</v>
      </c>
      <c r="B599" t="s">
        <v>373</v>
      </c>
      <c r="C599" t="str">
        <f>"Arctic LTER Site number "&amp;A599</f>
        <v>Arctic LTER Site number 42</v>
      </c>
      <c r="D599">
        <v>68.960556</v>
      </c>
      <c r="E599">
        <v>-150.630556</v>
      </c>
      <c r="G599" t="s">
        <v>297</v>
      </c>
      <c r="H599" t="s">
        <v>374</v>
      </c>
      <c r="J599" t="s">
        <v>375</v>
      </c>
      <c r="L599" t="s">
        <v>359</v>
      </c>
      <c r="M599" s="82" t="str">
        <f t="shared" si="28"/>
        <v>View on Google Map</v>
      </c>
    </row>
    <row r="600" spans="1:13" ht="12.75">
      <c r="A600">
        <v>43</v>
      </c>
      <c r="B600" t="s">
        <v>376</v>
      </c>
      <c r="C600" t="str">
        <f>"Arctic LTER Site number "&amp;A600</f>
        <v>Arctic LTER Site number 43</v>
      </c>
      <c r="D600">
        <v>68.935101</v>
      </c>
      <c r="E600">
        <v>-150.683917</v>
      </c>
      <c r="G600" t="s">
        <v>297</v>
      </c>
      <c r="H600" t="s">
        <v>377</v>
      </c>
      <c r="J600" t="s">
        <v>375</v>
      </c>
      <c r="L600" t="s">
        <v>359</v>
      </c>
      <c r="M600" s="82" t="str">
        <f t="shared" si="28"/>
        <v>View on Google Map</v>
      </c>
    </row>
    <row r="601" spans="1:13" ht="12.75">
      <c r="A601">
        <v>44</v>
      </c>
      <c r="B601" t="s">
        <v>378</v>
      </c>
      <c r="C601" t="str">
        <f>"Arctic LTER Site number "&amp;A601</f>
        <v>Arctic LTER Site number 44</v>
      </c>
      <c r="D601">
        <v>68.916987</v>
      </c>
      <c r="E601">
        <v>-150.659291</v>
      </c>
      <c r="G601" t="s">
        <v>297</v>
      </c>
      <c r="H601" t="s">
        <v>379</v>
      </c>
      <c r="J601" t="s">
        <v>375</v>
      </c>
      <c r="L601" t="s">
        <v>359</v>
      </c>
      <c r="M601" s="82" t="str">
        <f t="shared" si="28"/>
        <v>View on Google Map</v>
      </c>
    </row>
    <row r="602" spans="2:13" ht="12.75">
      <c r="B602" t="s">
        <v>1432</v>
      </c>
      <c r="C602" t="s">
        <v>1433</v>
      </c>
      <c r="D602">
        <v>69.13277777777778</v>
      </c>
      <c r="E602">
        <v>-150.710833333333</v>
      </c>
      <c r="G602" t="s">
        <v>1434</v>
      </c>
      <c r="J602" t="s">
        <v>1289</v>
      </c>
      <c r="L602" t="s">
        <v>359</v>
      </c>
      <c r="M602" s="82" t="str">
        <f t="shared" si="28"/>
        <v>View on Google Map</v>
      </c>
    </row>
    <row r="603" spans="2:13" ht="12.75">
      <c r="B603" t="s">
        <v>1435</v>
      </c>
      <c r="C603" t="s">
        <v>1376</v>
      </c>
      <c r="D603">
        <v>69.13944444444445</v>
      </c>
      <c r="E603">
        <v>-150.683888888889</v>
      </c>
      <c r="G603" t="s">
        <v>1434</v>
      </c>
      <c r="J603" t="s">
        <v>1289</v>
      </c>
      <c r="L603" t="s">
        <v>359</v>
      </c>
      <c r="M603" s="82" t="str">
        <f t="shared" si="28"/>
        <v>View on Google Map</v>
      </c>
    </row>
    <row r="604" spans="2:13" ht="12.75">
      <c r="B604" t="s">
        <v>1436</v>
      </c>
      <c r="C604" t="s">
        <v>1433</v>
      </c>
      <c r="D604">
        <v>68.96083333333334</v>
      </c>
      <c r="E604">
        <v>-150.719722222222</v>
      </c>
      <c r="G604" t="s">
        <v>1434</v>
      </c>
      <c r="J604" t="s">
        <v>1289</v>
      </c>
      <c r="L604" t="s">
        <v>359</v>
      </c>
      <c r="M604" s="82" t="str">
        <f t="shared" si="28"/>
        <v>View on Google Map</v>
      </c>
    </row>
    <row r="605" spans="2:13" ht="12.75">
      <c r="B605" t="s">
        <v>1437</v>
      </c>
      <c r="C605" t="s">
        <v>1376</v>
      </c>
      <c r="D605">
        <v>69.05527777777777</v>
      </c>
      <c r="E605">
        <v>-150.809722222222</v>
      </c>
      <c r="G605" t="s">
        <v>1434</v>
      </c>
      <c r="J605" t="s">
        <v>1289</v>
      </c>
      <c r="L605" t="s">
        <v>359</v>
      </c>
      <c r="M605" s="82" t="str">
        <f t="shared" si="28"/>
        <v>View on Google Map</v>
      </c>
    </row>
    <row r="606" spans="1:13" ht="12.75">
      <c r="A606">
        <v>932</v>
      </c>
      <c r="B606" t="s">
        <v>1233</v>
      </c>
      <c r="C606" t="str">
        <f aca="true" t="shared" si="29" ref="C606:C634">"Arctic LTER Site number "&amp;A606</f>
        <v>Arctic LTER Site number 932</v>
      </c>
      <c r="F606">
        <v>750</v>
      </c>
      <c r="G606" t="s">
        <v>1161</v>
      </c>
      <c r="H606" t="s">
        <v>1234</v>
      </c>
      <c r="I606" t="s">
        <v>1235</v>
      </c>
      <c r="J606" t="s">
        <v>1356</v>
      </c>
      <c r="M606" s="82" t="str">
        <f t="shared" si="28"/>
        <v>View on Google Map</v>
      </c>
    </row>
    <row r="607" spans="1:13" ht="12.75">
      <c r="A607">
        <v>920</v>
      </c>
      <c r="B607" t="s">
        <v>1197</v>
      </c>
      <c r="C607" t="str">
        <f t="shared" si="29"/>
        <v>Arctic LTER Site number 920</v>
      </c>
      <c r="F607">
        <v>760</v>
      </c>
      <c r="G607" t="s">
        <v>1161</v>
      </c>
      <c r="H607" t="s">
        <v>1198</v>
      </c>
      <c r="I607" t="s">
        <v>1199</v>
      </c>
      <c r="J607" t="s">
        <v>1356</v>
      </c>
      <c r="M607" s="82" t="str">
        <f t="shared" si="28"/>
        <v>View on Google Map</v>
      </c>
    </row>
    <row r="608" spans="1:13" ht="12.75">
      <c r="A608">
        <v>921</v>
      </c>
      <c r="B608" t="s">
        <v>1200</v>
      </c>
      <c r="C608" t="str">
        <f t="shared" si="29"/>
        <v>Arctic LTER Site number 921</v>
      </c>
      <c r="F608">
        <v>720</v>
      </c>
      <c r="G608" t="s">
        <v>1161</v>
      </c>
      <c r="H608" t="s">
        <v>1201</v>
      </c>
      <c r="I608" t="s">
        <v>1202</v>
      </c>
      <c r="J608" t="s">
        <v>1356</v>
      </c>
      <c r="M608" s="82" t="str">
        <f t="shared" si="28"/>
        <v>View on Google Map</v>
      </c>
    </row>
    <row r="609" spans="1:13" ht="12.75">
      <c r="A609">
        <v>922</v>
      </c>
      <c r="B609" t="s">
        <v>1203</v>
      </c>
      <c r="C609" t="str">
        <f t="shared" si="29"/>
        <v>Arctic LTER Site number 922</v>
      </c>
      <c r="F609">
        <v>750</v>
      </c>
      <c r="G609" t="s">
        <v>1161</v>
      </c>
      <c r="H609" t="s">
        <v>1204</v>
      </c>
      <c r="I609" t="s">
        <v>1205</v>
      </c>
      <c r="J609" t="s">
        <v>1356</v>
      </c>
      <c r="M609" s="82" t="str">
        <f t="shared" si="28"/>
        <v>View on Google Map</v>
      </c>
    </row>
    <row r="610" spans="1:13" ht="12.75">
      <c r="A610">
        <v>923</v>
      </c>
      <c r="B610" t="s">
        <v>1206</v>
      </c>
      <c r="C610" t="str">
        <f t="shared" si="29"/>
        <v>Arctic LTER Site number 923</v>
      </c>
      <c r="F610">
        <v>750</v>
      </c>
      <c r="G610" t="s">
        <v>1161</v>
      </c>
      <c r="H610" t="s">
        <v>1207</v>
      </c>
      <c r="I610" t="s">
        <v>1208</v>
      </c>
      <c r="J610" t="s">
        <v>1356</v>
      </c>
      <c r="M610" s="82" t="str">
        <f t="shared" si="28"/>
        <v>View on Google Map</v>
      </c>
    </row>
    <row r="611" spans="1:13" ht="12.75">
      <c r="A611">
        <v>924</v>
      </c>
      <c r="B611" t="s">
        <v>1209</v>
      </c>
      <c r="C611" t="str">
        <f t="shared" si="29"/>
        <v>Arctic LTER Site number 924</v>
      </c>
      <c r="F611">
        <v>750</v>
      </c>
      <c r="G611" t="s">
        <v>1161</v>
      </c>
      <c r="H611" t="s">
        <v>1210</v>
      </c>
      <c r="I611" t="s">
        <v>1211</v>
      </c>
      <c r="J611" t="s">
        <v>1356</v>
      </c>
      <c r="M611" s="82" t="str">
        <f t="shared" si="28"/>
        <v>View on Google Map</v>
      </c>
    </row>
    <row r="612" spans="1:13" ht="12.75">
      <c r="A612">
        <v>925</v>
      </c>
      <c r="B612" t="s">
        <v>1212</v>
      </c>
      <c r="C612" t="str">
        <f t="shared" si="29"/>
        <v>Arctic LTER Site number 925</v>
      </c>
      <c r="F612">
        <v>750</v>
      </c>
      <c r="G612" t="s">
        <v>1161</v>
      </c>
      <c r="H612" t="s">
        <v>1213</v>
      </c>
      <c r="I612" t="s">
        <v>1214</v>
      </c>
      <c r="J612" t="s">
        <v>1356</v>
      </c>
      <c r="M612" s="82" t="str">
        <f t="shared" si="28"/>
        <v>View on Google Map</v>
      </c>
    </row>
    <row r="613" spans="1:13" ht="12.75">
      <c r="A613">
        <v>926</v>
      </c>
      <c r="B613" t="s">
        <v>1215</v>
      </c>
      <c r="C613" t="str">
        <f t="shared" si="29"/>
        <v>Arctic LTER Site number 926</v>
      </c>
      <c r="F613">
        <v>750</v>
      </c>
      <c r="G613" t="s">
        <v>1161</v>
      </c>
      <c r="H613" t="s">
        <v>1216</v>
      </c>
      <c r="I613" t="s">
        <v>1217</v>
      </c>
      <c r="J613" t="s">
        <v>1356</v>
      </c>
      <c r="M613" s="82" t="str">
        <f t="shared" si="28"/>
        <v>View on Google Map</v>
      </c>
    </row>
    <row r="614" spans="1:13" ht="12.75">
      <c r="A614">
        <v>927</v>
      </c>
      <c r="B614" t="s">
        <v>1218</v>
      </c>
      <c r="C614" t="str">
        <f t="shared" si="29"/>
        <v>Arctic LTER Site number 927</v>
      </c>
      <c r="F614">
        <v>750</v>
      </c>
      <c r="G614" t="s">
        <v>1161</v>
      </c>
      <c r="H614" t="s">
        <v>1219</v>
      </c>
      <c r="I614" t="s">
        <v>1220</v>
      </c>
      <c r="J614" t="s">
        <v>1356</v>
      </c>
      <c r="M614" s="82" t="str">
        <f t="shared" si="28"/>
        <v>View on Google Map</v>
      </c>
    </row>
    <row r="615" spans="1:13" ht="12.75">
      <c r="A615">
        <v>928</v>
      </c>
      <c r="B615" t="s">
        <v>1221</v>
      </c>
      <c r="C615" t="str">
        <f t="shared" si="29"/>
        <v>Arctic LTER Site number 928</v>
      </c>
      <c r="F615">
        <v>750</v>
      </c>
      <c r="G615" t="s">
        <v>1161</v>
      </c>
      <c r="H615" t="s">
        <v>1222</v>
      </c>
      <c r="I615" t="s">
        <v>1223</v>
      </c>
      <c r="J615" t="s">
        <v>1356</v>
      </c>
      <c r="M615" s="82" t="str">
        <f t="shared" si="28"/>
        <v>View on Google Map</v>
      </c>
    </row>
    <row r="616" spans="1:13" ht="12.75">
      <c r="A616">
        <v>929</v>
      </c>
      <c r="B616" t="s">
        <v>1224</v>
      </c>
      <c r="C616" t="str">
        <f t="shared" si="29"/>
        <v>Arctic LTER Site number 929</v>
      </c>
      <c r="F616">
        <v>750</v>
      </c>
      <c r="G616" t="s">
        <v>1161</v>
      </c>
      <c r="H616" t="s">
        <v>1225</v>
      </c>
      <c r="I616" t="s">
        <v>1226</v>
      </c>
      <c r="J616" t="s">
        <v>1356</v>
      </c>
      <c r="M616" s="82" t="str">
        <f t="shared" si="28"/>
        <v>View on Google Map</v>
      </c>
    </row>
    <row r="617" spans="1:13" ht="12.75">
      <c r="A617">
        <v>930</v>
      </c>
      <c r="B617" t="s">
        <v>1227</v>
      </c>
      <c r="C617" t="str">
        <f t="shared" si="29"/>
        <v>Arctic LTER Site number 930</v>
      </c>
      <c r="F617">
        <v>750</v>
      </c>
      <c r="G617" t="s">
        <v>1161</v>
      </c>
      <c r="H617" t="s">
        <v>1228</v>
      </c>
      <c r="I617" t="s">
        <v>1229</v>
      </c>
      <c r="J617" t="s">
        <v>1356</v>
      </c>
      <c r="M617" s="82" t="str">
        <f t="shared" si="28"/>
        <v>View on Google Map</v>
      </c>
    </row>
    <row r="618" spans="1:13" ht="12.75">
      <c r="A618">
        <v>931</v>
      </c>
      <c r="B618" t="s">
        <v>1230</v>
      </c>
      <c r="C618" t="str">
        <f t="shared" si="29"/>
        <v>Arctic LTER Site number 931</v>
      </c>
      <c r="F618">
        <v>750</v>
      </c>
      <c r="G618" t="s">
        <v>1161</v>
      </c>
      <c r="H618" t="s">
        <v>1231</v>
      </c>
      <c r="I618" t="s">
        <v>1232</v>
      </c>
      <c r="J618" t="s">
        <v>1356</v>
      </c>
      <c r="M618" s="82" t="str">
        <f t="shared" si="28"/>
        <v>View on Google Map</v>
      </c>
    </row>
    <row r="619" spans="1:13" ht="12.75">
      <c r="A619">
        <v>370</v>
      </c>
      <c r="B619" t="s">
        <v>922</v>
      </c>
      <c r="C619" t="str">
        <f t="shared" si="29"/>
        <v>Arctic LTER Site number 370</v>
      </c>
      <c r="G619" t="s">
        <v>385</v>
      </c>
      <c r="J619" t="s">
        <v>1356</v>
      </c>
      <c r="L619" t="s">
        <v>923</v>
      </c>
      <c r="M619" s="82" t="str">
        <f t="shared" si="28"/>
        <v>View on Google Map</v>
      </c>
    </row>
    <row r="620" spans="1:13" ht="12.75">
      <c r="A620">
        <v>371</v>
      </c>
      <c r="B620" t="s">
        <v>924</v>
      </c>
      <c r="C620" t="str">
        <f t="shared" si="29"/>
        <v>Arctic LTER Site number 371</v>
      </c>
      <c r="G620" t="s">
        <v>385</v>
      </c>
      <c r="J620" t="s">
        <v>1356</v>
      </c>
      <c r="L620" t="s">
        <v>923</v>
      </c>
      <c r="M620" s="82" t="str">
        <f t="shared" si="28"/>
        <v>View on Google Map</v>
      </c>
    </row>
    <row r="621" spans="1:13" ht="12.75">
      <c r="A621">
        <v>372</v>
      </c>
      <c r="B621" t="s">
        <v>925</v>
      </c>
      <c r="C621" t="str">
        <f t="shared" si="29"/>
        <v>Arctic LTER Site number 372</v>
      </c>
      <c r="G621" t="s">
        <v>385</v>
      </c>
      <c r="J621" t="s">
        <v>1356</v>
      </c>
      <c r="L621" t="s">
        <v>923</v>
      </c>
      <c r="M621" s="82" t="str">
        <f t="shared" si="28"/>
        <v>View on Google Map</v>
      </c>
    </row>
    <row r="622" spans="1:13" ht="12.75">
      <c r="A622">
        <v>373</v>
      </c>
      <c r="B622" t="s">
        <v>926</v>
      </c>
      <c r="C622" t="str">
        <f t="shared" si="29"/>
        <v>Arctic LTER Site number 373</v>
      </c>
      <c r="G622" t="s">
        <v>385</v>
      </c>
      <c r="J622" t="s">
        <v>1356</v>
      </c>
      <c r="L622" t="s">
        <v>923</v>
      </c>
      <c r="M622" s="82" t="str">
        <f t="shared" si="28"/>
        <v>View on Google Map</v>
      </c>
    </row>
    <row r="623" spans="1:13" ht="12.75">
      <c r="A623">
        <v>374</v>
      </c>
      <c r="B623" t="s">
        <v>927</v>
      </c>
      <c r="C623" t="str">
        <f t="shared" si="29"/>
        <v>Arctic LTER Site number 374</v>
      </c>
      <c r="G623" t="s">
        <v>385</v>
      </c>
      <c r="J623" t="s">
        <v>1356</v>
      </c>
      <c r="L623" t="s">
        <v>923</v>
      </c>
      <c r="M623" s="82" t="str">
        <f t="shared" si="28"/>
        <v>View on Google Map</v>
      </c>
    </row>
    <row r="624" spans="1:13" ht="12.75">
      <c r="A624">
        <v>375</v>
      </c>
      <c r="B624" t="s">
        <v>928</v>
      </c>
      <c r="C624" t="str">
        <f t="shared" si="29"/>
        <v>Arctic LTER Site number 375</v>
      </c>
      <c r="G624" t="s">
        <v>385</v>
      </c>
      <c r="J624" t="s">
        <v>1356</v>
      </c>
      <c r="L624" t="s">
        <v>923</v>
      </c>
      <c r="M624" s="82" t="str">
        <f t="shared" si="28"/>
        <v>View on Google Map</v>
      </c>
    </row>
    <row r="625" spans="1:13" ht="12.75">
      <c r="A625">
        <v>376</v>
      </c>
      <c r="B625" t="s">
        <v>929</v>
      </c>
      <c r="C625" t="str">
        <f t="shared" si="29"/>
        <v>Arctic LTER Site number 376</v>
      </c>
      <c r="G625" t="s">
        <v>385</v>
      </c>
      <c r="J625" t="s">
        <v>1356</v>
      </c>
      <c r="L625" t="s">
        <v>923</v>
      </c>
      <c r="M625" s="82" t="str">
        <f t="shared" si="28"/>
        <v>View on Google Map</v>
      </c>
    </row>
    <row r="626" spans="1:13" ht="12.75">
      <c r="A626">
        <v>377</v>
      </c>
      <c r="B626" t="s">
        <v>930</v>
      </c>
      <c r="C626" t="str">
        <f t="shared" si="29"/>
        <v>Arctic LTER Site number 377</v>
      </c>
      <c r="G626" t="s">
        <v>385</v>
      </c>
      <c r="J626" t="s">
        <v>1356</v>
      </c>
      <c r="L626" t="s">
        <v>923</v>
      </c>
      <c r="M626" s="82" t="str">
        <f t="shared" si="28"/>
        <v>View on Google Map</v>
      </c>
    </row>
    <row r="627" spans="1:13" ht="12.75">
      <c r="A627">
        <v>378</v>
      </c>
      <c r="B627" t="s">
        <v>931</v>
      </c>
      <c r="C627" t="str">
        <f t="shared" si="29"/>
        <v>Arctic LTER Site number 378</v>
      </c>
      <c r="G627" t="s">
        <v>385</v>
      </c>
      <c r="J627" t="s">
        <v>1356</v>
      </c>
      <c r="L627" t="s">
        <v>923</v>
      </c>
      <c r="M627" s="82" t="str">
        <f t="shared" si="28"/>
        <v>View on Google Map</v>
      </c>
    </row>
    <row r="628" spans="1:13" ht="12.75">
      <c r="A628">
        <v>379</v>
      </c>
      <c r="B628" t="s">
        <v>932</v>
      </c>
      <c r="C628" t="str">
        <f t="shared" si="29"/>
        <v>Arctic LTER Site number 379</v>
      </c>
      <c r="G628" t="s">
        <v>385</v>
      </c>
      <c r="J628" t="s">
        <v>1356</v>
      </c>
      <c r="L628" t="s">
        <v>923</v>
      </c>
      <c r="M628" s="82" t="str">
        <f t="shared" si="28"/>
        <v>View on Google Map</v>
      </c>
    </row>
    <row r="629" spans="1:13" ht="12.75">
      <c r="A629">
        <v>458</v>
      </c>
      <c r="B629" t="s">
        <v>1036</v>
      </c>
      <c r="C629" t="str">
        <f t="shared" si="29"/>
        <v>Arctic LTER Site number 458</v>
      </c>
      <c r="D629">
        <v>68.98633</v>
      </c>
      <c r="E629">
        <v>-149.89803</v>
      </c>
      <c r="F629">
        <v>419</v>
      </c>
      <c r="G629" t="s">
        <v>385</v>
      </c>
      <c r="J629" t="s">
        <v>1027</v>
      </c>
      <c r="M629" s="82" t="str">
        <f t="shared" si="28"/>
        <v>View on Google Map</v>
      </c>
    </row>
    <row r="630" spans="1:13" ht="12.75">
      <c r="A630">
        <v>459</v>
      </c>
      <c r="B630" t="s">
        <v>1037</v>
      </c>
      <c r="C630" t="str">
        <f t="shared" si="29"/>
        <v>Arctic LTER Site number 459</v>
      </c>
      <c r="D630">
        <v>68.98353</v>
      </c>
      <c r="E630">
        <v>-149.89436</v>
      </c>
      <c r="F630">
        <v>408</v>
      </c>
      <c r="G630" t="s">
        <v>385</v>
      </c>
      <c r="J630" t="s">
        <v>1027</v>
      </c>
      <c r="M630" s="82" t="str">
        <f t="shared" si="28"/>
        <v>View on Google Map</v>
      </c>
    </row>
    <row r="631" spans="1:13" ht="12.75">
      <c r="A631">
        <v>460</v>
      </c>
      <c r="B631" t="s">
        <v>1038</v>
      </c>
      <c r="C631" t="str">
        <f t="shared" si="29"/>
        <v>Arctic LTER Site number 460</v>
      </c>
      <c r="D631">
        <v>68.97871</v>
      </c>
      <c r="E631">
        <v>-149.89182</v>
      </c>
      <c r="F631">
        <v>394</v>
      </c>
      <c r="G631" t="s">
        <v>385</v>
      </c>
      <c r="J631" t="s">
        <v>1027</v>
      </c>
      <c r="M631" s="82" t="str">
        <f t="shared" si="28"/>
        <v>View on Google Map</v>
      </c>
    </row>
    <row r="632" spans="1:13" ht="12.75">
      <c r="A632">
        <v>461</v>
      </c>
      <c r="B632" t="s">
        <v>1039</v>
      </c>
      <c r="C632" t="str">
        <f t="shared" si="29"/>
        <v>Arctic LTER Site number 461</v>
      </c>
      <c r="D632">
        <v>68.86175</v>
      </c>
      <c r="E632">
        <v>-149.03908</v>
      </c>
      <c r="F632">
        <v>651</v>
      </c>
      <c r="G632" t="s">
        <v>385</v>
      </c>
      <c r="J632" t="s">
        <v>1027</v>
      </c>
      <c r="M632" s="82" t="str">
        <f t="shared" si="28"/>
        <v>View on Google Map</v>
      </c>
    </row>
    <row r="633" spans="1:13" ht="12.75">
      <c r="A633">
        <v>462</v>
      </c>
      <c r="B633" t="s">
        <v>1040</v>
      </c>
      <c r="C633" t="str">
        <f t="shared" si="29"/>
        <v>Arctic LTER Site number 462</v>
      </c>
      <c r="D633">
        <v>68.86755</v>
      </c>
      <c r="E633">
        <v>-149.03557</v>
      </c>
      <c r="F633">
        <v>638</v>
      </c>
      <c r="G633" t="s">
        <v>385</v>
      </c>
      <c r="J633" t="s">
        <v>1027</v>
      </c>
      <c r="M633" s="82" t="str">
        <f t="shared" si="28"/>
        <v>View on Google Map</v>
      </c>
    </row>
    <row r="634" spans="1:13" ht="12.75">
      <c r="A634" s="85">
        <v>463</v>
      </c>
      <c r="B634" s="85" t="s">
        <v>1041</v>
      </c>
      <c r="C634" t="str">
        <f t="shared" si="29"/>
        <v>Arctic LTER Site number 463</v>
      </c>
      <c r="D634" s="85">
        <v>68.87315</v>
      </c>
      <c r="E634" s="85">
        <v>-149.04128</v>
      </c>
      <c r="F634" s="85">
        <v>637</v>
      </c>
      <c r="G634" s="85" t="s">
        <v>385</v>
      </c>
      <c r="H634" s="85" t="s">
        <v>296</v>
      </c>
      <c r="I634" s="85" t="s">
        <v>296</v>
      </c>
      <c r="J634" s="85" t="s">
        <v>1027</v>
      </c>
      <c r="K634" s="85" t="s">
        <v>296</v>
      </c>
      <c r="L634" s="85" t="s">
        <v>296</v>
      </c>
      <c r="M634" s="82" t="str">
        <f t="shared" si="28"/>
        <v>View on Google Map</v>
      </c>
    </row>
    <row r="635" spans="1:13" ht="12.75">
      <c r="A635">
        <v>129</v>
      </c>
      <c r="B635" t="s">
        <v>452</v>
      </c>
      <c r="C635" t="s">
        <v>453</v>
      </c>
      <c r="D635">
        <v>69.96666666666667</v>
      </c>
      <c r="E635">
        <v>-148.733333333333</v>
      </c>
      <c r="F635">
        <v>57</v>
      </c>
      <c r="G635" t="s">
        <v>385</v>
      </c>
      <c r="H635" t="s">
        <v>454</v>
      </c>
      <c r="J635" t="s">
        <v>1356</v>
      </c>
      <c r="L635" t="s">
        <v>301</v>
      </c>
      <c r="M635" s="82" t="str">
        <f t="shared" si="28"/>
        <v>View on Google Map</v>
      </c>
    </row>
    <row r="636" spans="1:13" ht="12" customHeight="1">
      <c r="A636">
        <v>17</v>
      </c>
      <c r="B636" t="s">
        <v>332</v>
      </c>
      <c r="C636" t="s">
        <v>333</v>
      </c>
      <c r="G636" t="s">
        <v>297</v>
      </c>
      <c r="J636" t="s">
        <v>1356</v>
      </c>
      <c r="M636" s="82" t="str">
        <f t="shared" si="28"/>
        <v>View on Google Map</v>
      </c>
    </row>
    <row r="637" spans="2:13" ht="12.75">
      <c r="B637" t="s">
        <v>1569</v>
      </c>
      <c r="C637" t="s">
        <v>1578</v>
      </c>
      <c r="D637">
        <v>68.757683</v>
      </c>
      <c r="E637">
        <v>-148.840269312</v>
      </c>
      <c r="H637" t="s">
        <v>1581</v>
      </c>
      <c r="M637" s="82" t="str">
        <f t="shared" si="28"/>
        <v>View on Google Map</v>
      </c>
    </row>
    <row r="638" spans="2:13" ht="12.75">
      <c r="B638" t="s">
        <v>1570</v>
      </c>
      <c r="C638" t="s">
        <v>1573</v>
      </c>
      <c r="D638">
        <v>68.758895269</v>
      </c>
      <c r="E638">
        <v>-148.842775011</v>
      </c>
      <c r="M638" s="82" t="str">
        <f t="shared" si="28"/>
        <v>View on Google Map</v>
      </c>
    </row>
    <row r="639" spans="2:13" ht="12.75">
      <c r="B639" t="s">
        <v>1579</v>
      </c>
      <c r="C639" t="s">
        <v>1574</v>
      </c>
      <c r="D639">
        <v>68.759077738</v>
      </c>
      <c r="E639">
        <v>-148.839591984</v>
      </c>
      <c r="H639" t="s">
        <v>1582</v>
      </c>
      <c r="M639" s="82" t="str">
        <f t="shared" si="28"/>
        <v>View on Google Map</v>
      </c>
    </row>
    <row r="640" spans="2:13" ht="12.75">
      <c r="B640" t="s">
        <v>1580</v>
      </c>
      <c r="C640" t="s">
        <v>1575</v>
      </c>
      <c r="D640">
        <v>68.759637347</v>
      </c>
      <c r="E640">
        <v>-148.840913561</v>
      </c>
      <c r="H640" t="s">
        <v>1583</v>
      </c>
      <c r="M640" s="82" t="str">
        <f t="shared" si="28"/>
        <v>View on Google Map</v>
      </c>
    </row>
    <row r="641" spans="2:13" ht="12.75">
      <c r="B641" t="s">
        <v>1571</v>
      </c>
      <c r="C641" t="s">
        <v>1576</v>
      </c>
      <c r="D641">
        <v>68.760771101</v>
      </c>
      <c r="E641">
        <v>-148.839586536</v>
      </c>
      <c r="H641" t="s">
        <v>1584</v>
      </c>
      <c r="I641" t="s">
        <v>1585</v>
      </c>
      <c r="M641" s="82" t="str">
        <f t="shared" si="28"/>
        <v>View on Google Map</v>
      </c>
    </row>
    <row r="642" spans="2:13" ht="12.75">
      <c r="B642" t="s">
        <v>1572</v>
      </c>
      <c r="C642" t="s">
        <v>1577</v>
      </c>
      <c r="D642">
        <v>68.764573075</v>
      </c>
      <c r="E642">
        <v>-148.832566904</v>
      </c>
      <c r="M642" s="82" t="str">
        <f t="shared" si="28"/>
        <v>View on Google Map</v>
      </c>
    </row>
    <row r="643" spans="1:13" ht="12.75">
      <c r="A643">
        <v>530</v>
      </c>
      <c r="B643" t="s">
        <v>1134</v>
      </c>
      <c r="C643" t="s">
        <v>1133</v>
      </c>
      <c r="D643">
        <v>68.674332</v>
      </c>
      <c r="E643">
        <v>-149.616944</v>
      </c>
      <c r="F643">
        <v>701</v>
      </c>
      <c r="G643" t="s">
        <v>385</v>
      </c>
      <c r="J643" t="s">
        <v>1027</v>
      </c>
      <c r="L643" t="s">
        <v>1081</v>
      </c>
      <c r="M643" s="82" t="str">
        <f t="shared" si="28"/>
        <v>View on Google Map</v>
      </c>
    </row>
    <row r="644" spans="1:13" ht="12.75">
      <c r="A644">
        <v>496</v>
      </c>
      <c r="B644" t="s">
        <v>1083</v>
      </c>
      <c r="C644" t="str">
        <f>"Arctic LTER Site number "&amp;A644</f>
        <v>Arctic LTER Site number 496</v>
      </c>
      <c r="D644">
        <v>68.67415</v>
      </c>
      <c r="E644">
        <v>-149.618103</v>
      </c>
      <c r="F644">
        <v>701</v>
      </c>
      <c r="G644" t="s">
        <v>297</v>
      </c>
      <c r="H644" t="s">
        <v>1084</v>
      </c>
      <c r="J644" t="s">
        <v>1080</v>
      </c>
      <c r="L644" t="s">
        <v>1081</v>
      </c>
      <c r="M644" s="82" t="str">
        <f t="shared" si="28"/>
        <v>View on Google Map</v>
      </c>
    </row>
    <row r="645" spans="2:13" ht="12.75">
      <c r="B645" t="s">
        <v>1587</v>
      </c>
      <c r="C645" t="s">
        <v>1588</v>
      </c>
      <c r="D645">
        <v>68.606583</v>
      </c>
      <c r="E645">
        <v>-149.59215</v>
      </c>
      <c r="F645">
        <v>747</v>
      </c>
      <c r="G645" t="s">
        <v>297</v>
      </c>
      <c r="H645" t="s">
        <v>1589</v>
      </c>
      <c r="I645" t="s">
        <v>1590</v>
      </c>
      <c r="J645" t="s">
        <v>1591</v>
      </c>
      <c r="M645" s="82" t="str">
        <f>HYPERLINK("http://maps.google.com/maps?q="&amp;D645&amp;","&amp;E645,"View on Google Map")</f>
        <v>View on Google Map</v>
      </c>
    </row>
  </sheetData>
  <sheetProtection/>
  <autoFilter ref="A2:N645">
    <sortState ref="A3:N645">
      <sortCondition sortBy="value" ref="B3:B645"/>
    </sortState>
  </autoFilter>
  <conditionalFormatting sqref="B2">
    <cfRule type="cellIs" priority="2" dxfId="68" operator="equal" stopIfTrue="1">
      <formula>"NOT ASSIGNED:"</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2015-10-01T18:06:28Z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