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20" windowWidth="14700" windowHeight="7425" activeTab="0"/>
  </bookViews>
  <sheets>
    <sheet name="Metadata" sheetId="1" r:id="rId1"/>
    <sheet name="DATA" sheetId="2" r:id="rId2"/>
    <sheet name="Sites(Do NOT Edit)" sheetId="3" r:id="rId3"/>
  </sheets>
  <externalReferences>
    <externalReference r:id="rId6"/>
    <externalReference r:id="rId7"/>
  </externalReferences>
  <definedNames>
    <definedName name="_xlnm._FilterDatabase" localSheetId="2" hidden="1">'Sites(Do NOT Edit)'!$A$2:$N$644</definedName>
    <definedName name="_Order1" hidden="1">255</definedName>
    <definedName name="_Order2" hidden="1">255</definedName>
    <definedName name="ABSTRACT" localSheetId="0">'Metadata'!$A$6</definedName>
    <definedName name="ABSTRACT" localSheetId="2">'Metadata'!$A$6</definedName>
    <definedName name="ABSTRACT">#REF!</definedName>
    <definedName name="Address_line_1">#REF!</definedName>
    <definedName name="Address_line_2" localSheetId="0">'Metadata'!$A$22</definedName>
    <definedName name="Address_line_2" localSheetId="2">'Metadata'!$A$22</definedName>
    <definedName name="Address_line_2">#REF!</definedName>
    <definedName name="Address_line_3" localSheetId="0">'Metadata'!$A$23</definedName>
    <definedName name="Address_line_3" localSheetId="2">'Metadata'!$A$23</definedName>
    <definedName name="Address_line_3">#REF!</definedName>
    <definedName name="akgasid">#REF!</definedName>
    <definedName name="Availability_Status" localSheetId="0">'Metadata'!$A$37</definedName>
    <definedName name="Availability_Status" localSheetId="2">'Metadata'!$A$37</definedName>
    <definedName name="Availability_Status">#REF!</definedName>
    <definedName name="Beginning_Date" localSheetId="0">'Metadata'!$A$33</definedName>
    <definedName name="Beginning_Date" localSheetId="2">'Metadata'!$A$33</definedName>
    <definedName name="Beginning_Date">#REF!</definedName>
    <definedName name="City" localSheetId="0">'Metadata'!$A$24</definedName>
    <definedName name="City" localSheetId="2">'Metadata'!$A$24</definedName>
    <definedName name="City">#REF!</definedName>
    <definedName name="Code_Infomation">#REF!</definedName>
    <definedName name="Code_Information" localSheetId="0">'Metadata'!$F$122</definedName>
    <definedName name="Code_Information" localSheetId="2">'Metadata'!$F$122</definedName>
    <definedName name="Code_Information">#REF!</definedName>
    <definedName name="Country" localSheetId="0">'Metadata'!$A$27</definedName>
    <definedName name="Country" localSheetId="2">'Metadata'!$A$27</definedName>
    <definedName name="Country">#REF!</definedName>
    <definedName name="DATA_FILE_INFORMATION" localSheetId="0">'Metadata'!$A$30</definedName>
    <definedName name="DATA_FILE_INFORMATION" localSheetId="2">'Metadata'!$A$30</definedName>
    <definedName name="DATA_FILE_INFORMATION">#REF!</definedName>
    <definedName name="Data_File_Name" localSheetId="0">'Metadata'!$A$32</definedName>
    <definedName name="Data_File_Name" localSheetId="2">'Metadata'!$A$32</definedName>
    <definedName name="Data_File_Name">#REF!</definedName>
    <definedName name="Data_File_URL" localSheetId="0">'Metadata'!$A$31</definedName>
    <definedName name="Data_File_URL" localSheetId="2">'Metadata'!$A$31</definedName>
    <definedName name="Data_File_URL">#REF!</definedName>
    <definedName name="Data_Type">'Metadata'!$C$122</definedName>
    <definedName name="DATASET_ID" localSheetId="0">'Metadata'!$A$14</definedName>
    <definedName name="DATASET_ID" localSheetId="2">'Metadata'!$A$14</definedName>
    <definedName name="DATASET_ID">#REF!</definedName>
    <definedName name="DATASET_TITLE" localSheetId="0">'Metadata'!$A$5</definedName>
    <definedName name="DATASET_TITLE" localSheetId="2">'Metadata'!$A$5</definedName>
    <definedName name="DATASET_TITLE">#REF!</definedName>
    <definedName name="DateTime_Format" localSheetId="0">'Metadata'!$E$122</definedName>
    <definedName name="DateTime_Format" localSheetId="2">'Metadata'!$E$122</definedName>
    <definedName name="DateTime_Format">#REF!</definedName>
    <definedName name="Distribution_URL_for_file" localSheetId="0">'Metadata'!$A$4</definedName>
    <definedName name="Distribution_URL_for_file" localSheetId="2">'Metadata'!$A$4</definedName>
    <definedName name="Distribution_URL_for_file">#REF!</definedName>
    <definedName name="East_Bounding_Coordinate" localSheetId="0">'Metadata'!$A$51</definedName>
    <definedName name="East_Bounding_Coordinate" localSheetId="2">'Metadata'!$A$51</definedName>
    <definedName name="East_Bounding_Coordinate">#REF!</definedName>
    <definedName name="Elevation" localSheetId="0">'Metadata'!$A$57</definedName>
    <definedName name="Elevation" localSheetId="2">'Metadata'!$A$57</definedName>
    <definedName name="Elevation">#REF!</definedName>
    <definedName name="Email">'Metadata'!$A$18</definedName>
    <definedName name="End_Date" localSheetId="0">'Metadata'!$A$34</definedName>
    <definedName name="End_Date" localSheetId="2">'Metadata'!$A$34</definedName>
    <definedName name="End_Date">#REF!</definedName>
    <definedName name="First_Name" localSheetId="0">'Metadata'!$A$19</definedName>
    <definedName name="First_Name" localSheetId="2">'Metadata'!$A$19</definedName>
    <definedName name="First_Name">#REF!</definedName>
    <definedName name="Geographic_Description" localSheetId="0">'Metadata'!$A$48</definedName>
    <definedName name="Geographic_Description" localSheetId="2">'Metadata'!$A$48</definedName>
    <definedName name="Geographic_Description">#REF!</definedName>
    <definedName name="INVESTIGATOR_INFORMATION" localSheetId="0">'Metadata'!$A$16</definedName>
    <definedName name="INVESTIGATOR_INFORMATION" localSheetId="2">'Metadata'!$A$16</definedName>
    <definedName name="INVESTIGATOR_INFORMATION">#REF!</definedName>
    <definedName name="KEYWORD_INFORMATION" localSheetId="0">'Metadata'!$A$63</definedName>
    <definedName name="KEYWORD_INFORMATION" localSheetId="2">'Metadata'!$A$63</definedName>
    <definedName name="KEYWORD_INFORMATION">#REF!</definedName>
    <definedName name="KEYWORDS" localSheetId="0">'Metadata'!$A$64</definedName>
    <definedName name="KEYWORDS" localSheetId="2">'Metadata'!$A$64</definedName>
    <definedName name="KEYWORDS">#REF!</definedName>
    <definedName name="KeywordThesaurus">#REF!</definedName>
    <definedName name="Last_Name" localSheetId="0">'Metadata'!$A$20</definedName>
    <definedName name="Last_Name" localSheetId="2">'Metadata'!$A$20</definedName>
    <definedName name="Last_Name">#REF!</definedName>
    <definedName name="Latitude" localSheetId="0">'Metadata'!$A$55</definedName>
    <definedName name="Latitude" localSheetId="2">'Metadata'!$A$55</definedName>
    <definedName name="Latitude">#REF!</definedName>
    <definedName name="Link_to_Google_Map">'Metadata'!$A$58</definedName>
    <definedName name="Location_Bounding_Box" localSheetId="0">'Metadata'!$A$49</definedName>
    <definedName name="Location_Bounding_Box" localSheetId="2">'Metadata'!$A$49</definedName>
    <definedName name="Location_Bounding_Box">#REF!</definedName>
    <definedName name="Location_Name">'Metadata'!$A$47</definedName>
    <definedName name="Log_of_Changes" localSheetId="0">'Metadata'!$A$40</definedName>
    <definedName name="Log_of_Changes" localSheetId="2">'Metadata'!$A$40</definedName>
    <definedName name="Log_of_Changes">#REF!</definedName>
    <definedName name="Longitude" localSheetId="0">'Metadata'!$A$56</definedName>
    <definedName name="Longitude" localSheetId="2">'Metadata'!$A$56</definedName>
    <definedName name="Longitude">#REF!</definedName>
    <definedName name="LTER_Sites_number">'Sites(Do NOT Edit)'!$A$2:$A$644</definedName>
    <definedName name="Maintenance_Description" localSheetId="0">'Metadata'!$A$39</definedName>
    <definedName name="Maintenance_Description" localSheetId="2">'Metadata'!$A$39</definedName>
    <definedName name="Maintenance_Description">#REF!</definedName>
    <definedName name="Measurement_Scale">#REF!</definedName>
    <definedName name="Metacat_Package_ID" localSheetId="0">'Metadata'!$A$2</definedName>
    <definedName name="Metacat_Package_ID" localSheetId="2">'Metadata'!$A$2</definedName>
    <definedName name="Metacat_Package_ID">#REF!</definedName>
    <definedName name="METHODS" localSheetId="0">'Metadata'!$A$67</definedName>
    <definedName name="METHODS" localSheetId="2">'Metadata'!$A$67</definedName>
    <definedName name="METHODS">#REF!</definedName>
    <definedName name="Missing_Value_Code" localSheetId="0">'Metadata'!$G$122</definedName>
    <definedName name="Missing_Value_Code" localSheetId="2">'Metadata'!$G$122</definedName>
    <definedName name="Missing_Value_Code">#REF!</definedName>
    <definedName name="Missing_Value_Code_Explanation">#REF!</definedName>
    <definedName name="North_Bounding_Coordinate" localSheetId="0">'Metadata'!$A$52</definedName>
    <definedName name="North_Bounding_Coordinate" localSheetId="2">'Metadata'!$A$52</definedName>
    <definedName name="North_Bounding_Coordinate">#REF!</definedName>
    <definedName name="Number_of_Data_Records" localSheetId="0">'Metadata'!$A$35</definedName>
    <definedName name="Number_of_Data_Records" localSheetId="2">'Metadata'!$A$35</definedName>
    <definedName name="Number_of_Data_Records">#REF!</definedName>
    <definedName name="Number_Type">#REF!</definedName>
    <definedName name="OR" localSheetId="0">'Metadata'!$A$113</definedName>
    <definedName name="OR" localSheetId="2">'Metadata'!$A$113</definedName>
    <definedName name="OR">#REF!</definedName>
    <definedName name="OR_if_single_point_location" localSheetId="0">'Metadata'!$A$54</definedName>
    <definedName name="OR_if_single_point_location" localSheetId="2">'Metadata'!$A$54</definedName>
    <definedName name="OR_if_single_point_location">#REF!</definedName>
    <definedName name="Organisms_studied" localSheetId="0">'Metadata'!$A$61</definedName>
    <definedName name="Organisms_studied" localSheetId="2">'Metadata'!$A$61</definedName>
    <definedName name="Organisms_studied">#REF!</definedName>
    <definedName name="Organization" localSheetId="0">'Metadata'!$A$21</definedName>
    <definedName name="Organization" localSheetId="2">'Metadata'!$A$21</definedName>
    <definedName name="Organization">#REF!</definedName>
    <definedName name="Other_Files_to_Reference" localSheetId="0">'Metadata'!$A$36</definedName>
    <definedName name="Other_Files_to_Reference" localSheetId="2">'Metadata'!$A$36</definedName>
    <definedName name="Other_Files_to_Reference">#REF!</definedName>
    <definedName name="OTHERS">#REF!</definedName>
    <definedName name="Protocol_Document" localSheetId="0">'Metadata'!$A$114</definedName>
    <definedName name="Protocol_Document" localSheetId="2">'Metadata'!$A$114</definedName>
    <definedName name="Protocol_Document">#REF!</definedName>
    <definedName name="Protocol_Title">'Metadata'!$A$111</definedName>
    <definedName name="Quality_Control_Information" localSheetId="0">'Metadata'!$A$38</definedName>
    <definedName name="Quality_Control_Information" localSheetId="2">'Metadata'!$A$38</definedName>
    <definedName name="Quality_Control_Information">#REF!</definedName>
    <definedName name="RESEARCH_LOCATION" localSheetId="0">'Metadata'!$A$46</definedName>
    <definedName name="RESEARCH_LOCATION" localSheetId="2">'Metadata'!$A$46</definedName>
    <definedName name="RESEARCH_LOCATION">#REF!</definedName>
    <definedName name="Role">'Metadata'!$A$17</definedName>
    <definedName name="Sampling_and_or_Lab_Protocols" localSheetId="0">'Metadata'!$A$110</definedName>
    <definedName name="Sampling_and_or_Lab_Protocols" localSheetId="2">'Metadata'!$A$110</definedName>
    <definedName name="Sampling_and_or_Lab_Protocols">#REF!</definedName>
    <definedName name="Site_name">'Sites(Do NOT Edit)'!$B$3:$B$644</definedName>
    <definedName name="Site_name_list">'Sites(Do NOT Edit)'!$B$2:$B$644</definedName>
    <definedName name="Sites">'Sites(Do NOT Edit)'!$A$3:$M$644</definedName>
    <definedName name="South_Bounding_Coordinate" localSheetId="0">'Metadata'!$A$53</definedName>
    <definedName name="South_Bounding_Coordinate" localSheetId="2">'Metadata'!$A$53</definedName>
    <definedName name="South_Bounding_Coordinate">#REF!</definedName>
    <definedName name="State" localSheetId="0">'Metadata'!$A$25</definedName>
    <definedName name="State" localSheetId="2">'Metadata'!$A$25</definedName>
    <definedName name="State">#REF!</definedName>
    <definedName name="TAXONOMIC_COVERAGE" localSheetId="0">'Metadata'!$A$60</definedName>
    <definedName name="TAXONOMIC_COVERAGE" localSheetId="2">'Metadata'!$A$60</definedName>
    <definedName name="TAXONOMIC_COVERAGE">#REF!</definedName>
    <definedName name="unitAbbreviation">'[2]Units'!#REF!</definedName>
    <definedName name="unitDescription">'[2]Units'!#REF!</definedName>
    <definedName name="unitDictionary">'[1]IM Use Only'!#REF!</definedName>
    <definedName name="unitMultiplierToSI">'[2]Units'!#REF!</definedName>
    <definedName name="unitName">'[2]Units'!#REF!</definedName>
    <definedName name="unitParentSI">'[2]Units'!#REF!</definedName>
    <definedName name="Units" localSheetId="0">'Metadata'!$D$122</definedName>
    <definedName name="Units" localSheetId="2">'Metadata'!$D$122</definedName>
    <definedName name="Units">#REF!</definedName>
    <definedName name="URL_of_online_Protocol" localSheetId="0">'Metadata'!$A$112</definedName>
    <definedName name="URL_of_online_Protocol" localSheetId="2">'Metadata'!$A$112</definedName>
    <definedName name="URL_of_online_Protocol">#REF!</definedName>
    <definedName name="Variable_Description" localSheetId="0">'Metadata'!$B$122</definedName>
    <definedName name="Variable_Description" localSheetId="2">'Metadata'!$B$122</definedName>
    <definedName name="Variable_Description">#REF!</definedName>
    <definedName name="VARIABLE_DESCRIPTIONS" localSheetId="0">'Metadata'!$A$121</definedName>
    <definedName name="VARIABLE_DESCRIPTIONS" localSheetId="2">'Metadata'!$A$121</definedName>
    <definedName name="VARIABLE_DESCRIPTIONS">#REF!</definedName>
    <definedName name="Variable_Name" localSheetId="0">'Metadata'!$A$122</definedName>
    <definedName name="Variable_Name" localSheetId="2">'Metadata'!$A$122</definedName>
    <definedName name="Variable_Name">#REF!</definedName>
    <definedName name="West_Bounding_Coordinate" localSheetId="0">'Metadata'!$A$50</definedName>
    <definedName name="West_Bounding_Coordinate" localSheetId="2">'Metadata'!$A$50</definedName>
    <definedName name="West_Bounding_Coordinate">#REF!</definedName>
    <definedName name="Year_Released_to_Public" localSheetId="0">'Metadata'!$A$3</definedName>
    <definedName name="Year_Released_to_Public" localSheetId="2">'Metadata'!$A$3</definedName>
    <definedName name="Year_Released_to_Public">#REF!</definedName>
    <definedName name="Zip_Code" localSheetId="0">'Metadata'!$A$26</definedName>
    <definedName name="Zip_Code" localSheetId="2">'Metadata'!$A$26</definedName>
    <definedName name="Zip_Code">#REF!</definedName>
  </definedNames>
  <calcPr fullCalcOnLoad="1"/>
</workbook>
</file>

<file path=xl/comments1.xml><?xml version="1.0" encoding="utf-8"?>
<comments xmlns="http://schemas.openxmlformats.org/spreadsheetml/2006/main">
  <authors>
    <author>J Laundre</author>
    <author>Field Description</author>
    <author>ruggem</author>
    <author>powell</author>
    <author> Jim Laundre</author>
    <author>James Laundre</author>
    <author>Jim Laundre</author>
    <author>jiml</author>
  </authors>
  <commentList>
    <comment ref="G123" authorId="0">
      <text>
        <r>
          <rPr>
            <b/>
            <sz val="8"/>
            <rFont val="Tahoma"/>
            <family val="2"/>
          </rPr>
          <t>Indicate the code used for missing valuesused code=reason for missing , e.g. or -99999=not measured
If more then one code separate the codes with a | bar,e.g.  -9999=missing  | -7777=not measured</t>
        </r>
      </text>
    </comment>
    <comment ref="F123" authorId="1">
      <text>
        <r>
          <rPr>
            <b/>
            <sz val="8"/>
            <rFont val="Tahoma"/>
            <family val="2"/>
          </rPr>
          <t xml:space="preserve">Codes Definitions:
</t>
        </r>
        <r>
          <rPr>
            <sz val="8"/>
            <rFont val="Tahoma"/>
            <family val="2"/>
          </rPr>
          <t>For any variables that are coded, list the values/definitions 
for codes used. Format the list as a vertical-line separated list, e.g.:
MAT=Moist Acidic Tussock | MNT = Moist Non-acidic Tussock.</t>
        </r>
        <r>
          <rPr>
            <sz val="8"/>
            <rFont val="Tahoma"/>
            <family val="2"/>
          </rPr>
          <t xml:space="preserve">
</t>
        </r>
      </text>
    </comment>
    <comment ref="E123" authorId="2">
      <text>
        <r>
          <rPr>
            <b/>
            <sz val="8"/>
            <rFont val="Tahoma"/>
            <family val="2"/>
          </rPr>
          <t xml:space="preserve">Date Time format field: </t>
        </r>
        <r>
          <rPr>
            <sz val="8"/>
            <rFont val="Tahoma"/>
            <family val="2"/>
          </rPr>
          <t>Enter the datetime format 
(ex. DD-MMM-YY) for variables that are dates and or time.</t>
        </r>
      </text>
    </comment>
    <comment ref="D123" authorId="3">
      <text>
        <r>
          <rPr>
            <b/>
            <sz val="8"/>
            <rFont val="Tahoma"/>
            <family val="2"/>
          </rPr>
          <t xml:space="preserve">Units field:  </t>
        </r>
        <r>
          <rPr>
            <b/>
            <sz val="8"/>
            <color indexed="10"/>
            <rFont val="Tahoma"/>
            <family val="2"/>
          </rPr>
          <t xml:space="preserve">If variable is a number use drop-down list to choose a unit.  
If it's not listed then enter the unit using a format similar to other units.  
For DataTime or Text leave blank.
</t>
        </r>
      </text>
    </comment>
    <comment ref="C123" authorId="4">
      <text>
        <r>
          <rPr>
            <b/>
            <sz val="8"/>
            <rFont val="Tahoma"/>
            <family val="2"/>
          </rPr>
          <t xml:space="preserve"> Please select from the drop-down list. 
For </t>
        </r>
        <r>
          <rPr>
            <b/>
            <sz val="8"/>
            <color indexed="10"/>
            <rFont val="Tahoma"/>
            <family val="2"/>
          </rPr>
          <t>Number</t>
        </r>
        <r>
          <rPr>
            <b/>
            <sz val="8"/>
            <rFont val="Tahoma"/>
            <family val="2"/>
          </rPr>
          <t xml:space="preserve"> type remember to enter a unit.
And for </t>
        </r>
        <r>
          <rPr>
            <b/>
            <sz val="8"/>
            <color indexed="10"/>
            <rFont val="Tahoma"/>
            <family val="2"/>
          </rPr>
          <t>DateTime</t>
        </r>
        <r>
          <rPr>
            <b/>
            <sz val="8"/>
            <rFont val="Tahoma"/>
            <family val="2"/>
          </rPr>
          <t xml:space="preserve"> enter a Datetime format.</t>
        </r>
        <r>
          <rPr>
            <sz val="8"/>
            <rFont val="Tahoma"/>
            <family val="2"/>
          </rPr>
          <t xml:space="preserve">
</t>
        </r>
      </text>
    </comment>
    <comment ref="G122" authorId="0">
      <text>
        <r>
          <rPr>
            <b/>
            <sz val="8"/>
            <rFont val="Tahoma"/>
            <family val="2"/>
          </rPr>
          <t>Indicate the code used for missing valuesused code=reason for missing , e.g. or -99999=not measured
If more then one code separate the codes with a | bar,e.g.  -9999=missing  | -7777=not measured</t>
        </r>
      </text>
    </comment>
    <comment ref="F122" authorId="1">
      <text>
        <r>
          <rPr>
            <b/>
            <sz val="8"/>
            <rFont val="Tahoma"/>
            <family val="2"/>
          </rPr>
          <t xml:space="preserve">Codes Definitions:
</t>
        </r>
        <r>
          <rPr>
            <sz val="8"/>
            <rFont val="Tahoma"/>
            <family val="2"/>
          </rPr>
          <t>For any variables that are coded, list the values/definitions 
for codes used. Format the list as a vertical-line separated list, e.g.:
MAT=Moist Acidic Tussock | MNT = Moist Non-acidic Tussock.</t>
        </r>
        <r>
          <rPr>
            <sz val="8"/>
            <rFont val="Tahoma"/>
            <family val="2"/>
          </rPr>
          <t xml:space="preserve">
</t>
        </r>
      </text>
    </comment>
    <comment ref="E122" authorId="2">
      <text>
        <r>
          <rPr>
            <b/>
            <sz val="8"/>
            <rFont val="Tahoma"/>
            <family val="2"/>
          </rPr>
          <t xml:space="preserve">Date Time format field: </t>
        </r>
        <r>
          <rPr>
            <sz val="8"/>
            <rFont val="Tahoma"/>
            <family val="2"/>
          </rPr>
          <t>Enter the datetime format 
(ex. DDMMMYYYY for 12Mar2002) for variables that are dates and or time.</t>
        </r>
      </text>
    </comment>
    <comment ref="D122" authorId="3">
      <text>
        <r>
          <rPr>
            <b/>
            <sz val="8"/>
            <rFont val="Tahoma"/>
            <family val="2"/>
          </rPr>
          <t xml:space="preserve">Units field:  </t>
        </r>
        <r>
          <rPr>
            <b/>
            <sz val="8"/>
            <color indexed="10"/>
            <rFont val="Tahoma"/>
            <family val="2"/>
          </rPr>
          <t xml:space="preserve">If variable is a number use drop-down list to choose a unit.  
If it's not listed then enter the unit using a format similar to other units.  
For DataTime or Text leave blank.
</t>
        </r>
      </text>
    </comment>
    <comment ref="C122" authorId="4">
      <text>
        <r>
          <rPr>
            <b/>
            <sz val="8"/>
            <rFont val="Tahoma"/>
            <family val="2"/>
          </rPr>
          <t xml:space="preserve"> Please select from the drop-down list. 
For </t>
        </r>
        <r>
          <rPr>
            <b/>
            <sz val="8"/>
            <color indexed="10"/>
            <rFont val="Tahoma"/>
            <family val="2"/>
          </rPr>
          <t>Number</t>
        </r>
        <r>
          <rPr>
            <b/>
            <sz val="8"/>
            <rFont val="Tahoma"/>
            <family val="2"/>
          </rPr>
          <t xml:space="preserve"> type remember to enter a unit.
And for </t>
        </r>
        <r>
          <rPr>
            <b/>
            <sz val="8"/>
            <color indexed="10"/>
            <rFont val="Tahoma"/>
            <family val="2"/>
          </rPr>
          <t>DateTime</t>
        </r>
        <r>
          <rPr>
            <b/>
            <sz val="8"/>
            <rFont val="Tahoma"/>
            <family val="2"/>
          </rPr>
          <t xml:space="preserve"> enter a Datetime format.</t>
        </r>
        <r>
          <rPr>
            <sz val="8"/>
            <rFont val="Tahoma"/>
            <family val="2"/>
          </rPr>
          <t xml:space="preserve">
</t>
        </r>
      </text>
    </comment>
    <comment ref="B122" authorId="5">
      <text>
        <r>
          <rPr>
            <b/>
            <sz val="8"/>
            <rFont val="Tahoma"/>
            <family val="2"/>
          </rPr>
          <t>Variable Description is an explanation of what the Variable represents. 
Include details about the units, e.g. microgram of NH4-N per gram of oven dried soil.</t>
        </r>
      </text>
    </comment>
    <comment ref="A122" authorId="5">
      <text>
        <r>
          <rPr>
            <sz val="8"/>
            <rFont val="Tahoma"/>
            <family val="2"/>
          </rPr>
          <t xml:space="preserve">   Add rows as needed with a separated row for each variable name. The variables </t>
        </r>
        <r>
          <rPr>
            <sz val="8"/>
            <color indexed="10"/>
            <rFont val="Tahoma"/>
            <family val="2"/>
          </rPr>
          <t>Date</t>
        </r>
        <r>
          <rPr>
            <sz val="8"/>
            <rFont val="Tahoma"/>
            <family val="2"/>
          </rPr>
          <t xml:space="preserve"> and </t>
        </r>
        <r>
          <rPr>
            <sz val="8"/>
            <color indexed="10"/>
            <rFont val="Tahoma"/>
            <family val="2"/>
          </rPr>
          <t>Comments</t>
        </r>
        <r>
          <rPr>
            <sz val="8"/>
            <rFont val="Tahoma"/>
            <family val="2"/>
          </rPr>
          <t xml:space="preserve"> must be
 included in every data file.
    </t>
        </r>
        <r>
          <rPr>
            <sz val="8"/>
            <color indexed="10"/>
            <rFont val="Tahoma"/>
            <family val="2"/>
          </rPr>
          <t>Date</t>
        </r>
        <r>
          <rPr>
            <sz val="8"/>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rFont val="Tahoma"/>
            <family val="2"/>
          </rPr>
          <t xml:space="preserve">
     The variable </t>
        </r>
        <r>
          <rPr>
            <sz val="8"/>
            <color indexed="10"/>
            <rFont val="Tahoma"/>
            <family val="2"/>
          </rPr>
          <t>Site</t>
        </r>
        <r>
          <rPr>
            <sz val="8"/>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A121" authorId="5">
      <text>
        <r>
          <rPr>
            <b/>
            <sz val="8"/>
            <rFont val="Tahoma"/>
            <family val="2"/>
          </rPr>
          <t>This section describes the variables in the data set. Please be as complete as necessary.</t>
        </r>
      </text>
    </comment>
    <comment ref="A114" authorId="0">
      <text>
        <r>
          <rPr>
            <b/>
            <sz val="8"/>
            <rFont val="Tahoma"/>
            <family val="2"/>
          </rPr>
          <t>Describe the protocol used. Be as complete as possible.  Include any references and deviations used from references.</t>
        </r>
      </text>
    </comment>
    <comment ref="A112" authorId="0">
      <text>
        <r>
          <rPr>
            <b/>
            <sz val="8"/>
            <rFont val="Tahoma"/>
            <family val="2"/>
          </rPr>
          <t>List the URL to an online protocol document.</t>
        </r>
      </text>
    </comment>
    <comment ref="A111" authorId="6">
      <text>
        <r>
          <rPr>
            <b/>
            <sz val="8"/>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67" authorId="5">
      <text>
        <r>
          <rPr>
            <b/>
            <sz val="8"/>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B64" authorId="5">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A64" authorId="5">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B61" authorId="6">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1" authorId="6">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58" authorId="7">
      <text>
        <r>
          <rPr>
            <b/>
            <sz val="9"/>
            <rFont val="Tahoma"/>
            <family val="2"/>
          </rPr>
          <t>This link is generated by a formula using the lat long.  It's a way oc checking the values entered.</t>
        </r>
      </text>
    </comment>
    <comment ref="B57"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56"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G56"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F56"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E56"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D56"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C56"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56"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6"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H55"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G55"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F55"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E55"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D55"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C55"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B55"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5"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H53"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G53"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F53"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E53"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D53"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C53"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B53"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A53"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H52"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G52"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F52"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E52"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D52"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C52"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B52"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A52"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H51"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G51"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51"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E51"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D51"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C51"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B51"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A51"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H50"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G50"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50"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E50"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D50"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C50"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B50"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A50"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I48"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48"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G48"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F48"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E48"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D48"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48"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48"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48"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47" authorId="7">
      <text>
        <r>
          <rPr>
            <b/>
            <sz val="9"/>
            <rFont val="Tahoma"/>
            <family val="2"/>
          </rPr>
          <t xml:space="preserve">The name of the sampling location or site number (from the official ARC LTER site list) see the "ARC LTER sites" worksheet Or enter a new site here.
</t>
        </r>
      </text>
    </comment>
    <comment ref="A47" authorId="5">
      <text>
        <r>
          <rPr>
            <b/>
            <sz val="8"/>
            <rFont val="Tahoma"/>
            <family val="2"/>
          </rPr>
          <t xml:space="preserve">The name of the sampling location or site number (from the official ARC 
LTER site list).  If the site is not in the Arctic LTER site list then enter a 
new name. The description, latitude and longitude should also be filled in.  
If the location is best described by a bounding box  enter the coordinates in  below.  If the location is known by a single latitude and longitude 
then enter the coordinates in the latitude and longitude cells below. ALL in </t>
        </r>
        <r>
          <rPr>
            <b/>
            <sz val="8"/>
            <color indexed="39"/>
            <rFont val="Tahoma"/>
            <family val="2"/>
          </rPr>
          <t>decimal 
degrees.</t>
        </r>
        <r>
          <rPr>
            <b/>
            <sz val="8"/>
            <rFont val="Tahoma"/>
            <family val="2"/>
          </rPr>
          <t xml:space="preserve">
</t>
        </r>
      </text>
    </comment>
    <comment ref="A46" authorId="5">
      <text>
        <r>
          <rPr>
            <b/>
            <sz val="8"/>
            <rFont val="Tahoma"/>
            <family val="2"/>
          </rPr>
          <t xml:space="preserve">The name of the sampling location or site number (from the official ARC 
LTER site list),  a description, latitude and longitude if you have it. 
Remember to include not only the name, but, when necessary, details 
and descriptions of the sampling location. Examples would be: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
If the location is best described by a bounding box then enter the coordinates in decimal 
degrees below.  If the location is known by a single latitude and longitude 
then enter the coordinates in the latitude and longitude cells below.
</t>
        </r>
      </text>
    </comment>
    <comment ref="B40" authorId="0">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 ref="A40" authorId="0">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 ref="B39" authorId="3">
      <text>
        <r>
          <rPr>
            <sz val="8"/>
            <rFont val="Tahoma"/>
            <family val="2"/>
          </rPr>
          <t xml:space="preserve">A description of the maintenance of this data resource. 
This includes information about the frequency of update, 
and whether there is ongoing data collection. </t>
        </r>
      </text>
    </comment>
    <comment ref="A39" authorId="3">
      <text>
        <r>
          <rPr>
            <sz val="8"/>
            <rFont val="Tahoma"/>
            <family val="2"/>
          </rPr>
          <t xml:space="preserve">A description of the maintenance of this data resource. 
This includes information about the frequency of update, 
and whether there is ongoing data collection. </t>
        </r>
      </text>
    </comment>
    <comment ref="B38" authorId="3">
      <text>
        <r>
          <rPr>
            <sz val="8"/>
            <rFont val="Tahoma"/>
            <family val="2"/>
          </rPr>
          <t xml:space="preserve">A description of the Quality Control procedures that relate to the dataset. </t>
        </r>
      </text>
    </comment>
    <comment ref="A38" authorId="3">
      <text>
        <r>
          <rPr>
            <sz val="8"/>
            <rFont val="Tahoma"/>
            <family val="2"/>
          </rPr>
          <t xml:space="preserve">A description of the Quality Control procedures that relate to the dataset. </t>
        </r>
      </text>
    </comment>
    <comment ref="B37" authorId="5">
      <text>
        <r>
          <rPr>
            <b/>
            <sz val="8"/>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A37" authorId="5">
      <text>
        <r>
          <rPr>
            <b/>
            <sz val="8"/>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B36" authorId="0">
      <text>
        <r>
          <rPr>
            <b/>
            <sz val="8"/>
            <rFont val="Tahoma"/>
            <family val="2"/>
          </rPr>
          <t>Any other files that are related to this data file. 
If not part of the Arctic LTER database then list full reference to the file.</t>
        </r>
        <r>
          <rPr>
            <sz val="8"/>
            <rFont val="Tahoma"/>
            <family val="2"/>
          </rPr>
          <t xml:space="preserve">
</t>
        </r>
      </text>
    </comment>
    <comment ref="A36" authorId="0">
      <text>
        <r>
          <rPr>
            <b/>
            <sz val="8"/>
            <rFont val="Tahoma"/>
            <family val="2"/>
          </rPr>
          <t>Any other files that are related to this data file. 
If not part of the Arctic LTER database then list full reference to the file.</t>
        </r>
        <r>
          <rPr>
            <sz val="8"/>
            <rFont val="Tahoma"/>
            <family val="2"/>
          </rPr>
          <t xml:space="preserve">
</t>
        </r>
      </text>
    </comment>
    <comment ref="B35" authorId="3">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A35" authorId="3">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B34" authorId="0">
      <text>
        <r>
          <rPr>
            <b/>
            <sz val="8"/>
            <rFont val="Tahoma"/>
            <family val="2"/>
          </rPr>
          <t>The ending date of data collection.</t>
        </r>
        <r>
          <rPr>
            <sz val="8"/>
            <rFont val="Tahoma"/>
            <family val="2"/>
          </rPr>
          <t xml:space="preserve">
</t>
        </r>
      </text>
    </comment>
    <comment ref="A34" authorId="0">
      <text>
        <r>
          <rPr>
            <b/>
            <sz val="8"/>
            <rFont val="Tahoma"/>
            <family val="2"/>
          </rPr>
          <t>The ending date of data collection.</t>
        </r>
        <r>
          <rPr>
            <sz val="8"/>
            <rFont val="Tahoma"/>
            <family val="2"/>
          </rPr>
          <t xml:space="preserve">
</t>
        </r>
      </text>
    </comment>
    <comment ref="B33" authorId="5">
      <text>
        <r>
          <rPr>
            <b/>
            <sz val="8"/>
            <rFont val="Tahoma"/>
            <family val="2"/>
          </rPr>
          <t xml:space="preserve"> The date that data collection began for the dataset.</t>
        </r>
      </text>
    </comment>
    <comment ref="A33" authorId="5">
      <text>
        <r>
          <rPr>
            <b/>
            <sz val="8"/>
            <rFont val="Tahoma"/>
            <family val="2"/>
          </rPr>
          <t xml:space="preserve"> The date that data collection began for the dataset.</t>
        </r>
      </text>
    </comment>
    <comment ref="B32" authorId="5">
      <text>
        <r>
          <rPr>
            <b/>
            <sz val="8"/>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2" authorId="5">
      <text>
        <r>
          <rPr>
            <b/>
            <sz val="8"/>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1" authorId="7">
      <text>
        <r>
          <rPr>
            <b/>
            <sz val="8"/>
            <rFont val="Tahoma"/>
            <family val="2"/>
          </rPr>
          <t>The URL for the data file that this metadata describes.  This will be fill in by the Information Manager.  You Do NOT need to fill in.</t>
        </r>
      </text>
    </comment>
    <comment ref="A30" authorId="5">
      <text>
        <r>
          <rPr>
            <b/>
            <sz val="8"/>
            <rFont val="Tahoma"/>
            <family val="2"/>
          </rPr>
          <t xml:space="preserve">The format of the data file should always be ASCII comma delimited with a .csv extension. The first line of the data file MUST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rFont val="Tahoma"/>
            <family val="2"/>
          </rPr>
          <t xml:space="preserve">
NOTE: Change in file extension from .data to .csv starting in 2010.</t>
        </r>
      </text>
    </comment>
    <comment ref="A16" authorId="5">
      <text>
        <r>
          <rPr>
            <b/>
            <sz val="8"/>
            <rFont val="Tahoma"/>
            <family val="2"/>
          </rPr>
          <t xml:space="preserve">List here the name and address of the  persons associated with the data set.  The Owner role  identifies the person to be contacted for more information.
</t>
        </r>
        <r>
          <rPr>
            <b/>
            <sz val="8"/>
            <color indexed="10"/>
            <rFont val="Tahoma"/>
            <family val="2"/>
          </rPr>
          <t xml:space="preserve">
</t>
        </r>
      </text>
    </comment>
    <comment ref="B14" authorId="0">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A14" authorId="0">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B7" authorId="4">
      <text>
        <r>
          <rPr>
            <b/>
            <sz val="8"/>
            <rFont val="Tahoma"/>
            <family val="2"/>
          </rPr>
          <t xml:space="preserve"> Enter a short, accurate explanation of the dataset in the box below. Be informative since it is used as the description in the web page index. </t>
        </r>
      </text>
    </comment>
    <comment ref="A6" authorId="0">
      <text>
        <r>
          <rPr>
            <b/>
            <sz val="8"/>
            <rFont val="Tahoma"/>
            <family val="2"/>
          </rPr>
          <t xml:space="preserve">Short, accurate explanation of the data set. Be informative since this is
used as the description in the web page index. Double click on the box 
to write or paste the information.  </t>
        </r>
        <r>
          <rPr>
            <sz val="8"/>
            <rFont val="Tahoma"/>
            <family val="2"/>
          </rPr>
          <t xml:space="preserve">
</t>
        </r>
      </text>
    </comment>
    <comment ref="B5" authorId="0">
      <text>
        <r>
          <rPr>
            <b/>
            <sz val="8"/>
            <rFont val="Tahoma"/>
            <family val="2"/>
          </rPr>
          <t>A title for the dataset.  It should be less then 200 characters 
long and should describe the data collected, geographic context, 
research site, and time frame (</t>
        </r>
        <r>
          <rPr>
            <b/>
            <sz val="10"/>
            <rFont val="Tahoma"/>
            <family val="2"/>
          </rPr>
          <t>what, where, and when).</t>
        </r>
        <r>
          <rPr>
            <sz val="8"/>
            <rFont val="Tahoma"/>
            <family val="2"/>
          </rPr>
          <t xml:space="preserve">
For example: Soluble reactive phosphorus, ammonium, and nitrate data from the Kuparuk River, near Toolik Field Station, Alaska, summers 1990-2010.</t>
        </r>
      </text>
    </comment>
    <comment ref="A5" authorId="0">
      <text>
        <r>
          <rPr>
            <b/>
            <sz val="8"/>
            <rFont val="Tahoma"/>
            <family val="2"/>
          </rPr>
          <t>A title for the dataset.  It should be less then 200 characters 
long and should describe the data collected, geographic context, 
research site, and time frame (</t>
        </r>
        <r>
          <rPr>
            <b/>
            <sz val="10"/>
            <rFont val="Tahoma"/>
            <family val="2"/>
          </rPr>
          <t>what, where, and when).</t>
        </r>
        <r>
          <rPr>
            <sz val="8"/>
            <rFont val="Tahoma"/>
            <family val="2"/>
          </rPr>
          <t xml:space="preserve">
For example: Soluble reactive phosphorus, ammonium, and nitrate data from the Kuparuk River, near Toolik Field Station, Alaska, summers 1990-2010.</t>
        </r>
      </text>
    </comment>
    <comment ref="A4" authorId="7">
      <text>
        <r>
          <rPr>
            <b/>
            <sz val="8"/>
            <rFont val="Tahoma"/>
            <family val="2"/>
          </rPr>
          <t xml:space="preserve">This is the URL for the metadata file.  It is filled in by the Information Manager. You DO NOT need to enter anything.
</t>
        </r>
        <r>
          <rPr>
            <sz val="8"/>
            <rFont val="Tahoma"/>
            <family val="2"/>
          </rPr>
          <t xml:space="preserve">
</t>
        </r>
      </text>
    </comment>
    <comment ref="A3" authorId="0">
      <text>
        <r>
          <rPr>
            <sz val="8"/>
            <rFont val="Tahoma"/>
            <family val="2"/>
          </rPr>
          <t>Year of public release of the data. Filled out by the Information Manager.
  You DO NOT need to enter anything.</t>
        </r>
      </text>
    </comment>
    <comment ref="A2" authorId="0">
      <text>
        <r>
          <rPr>
            <sz val="8"/>
            <rFont val="Tahoma"/>
            <family val="2"/>
          </rPr>
          <t>A unique number assigned by the Information Manager 
for use with  Metacat server.  You DO NOT need to enter anything.</t>
        </r>
      </text>
    </comment>
    <comment ref="B123" authorId="5">
      <text>
        <r>
          <rPr>
            <b/>
            <sz val="8"/>
            <rFont val="Tahoma"/>
            <family val="2"/>
          </rPr>
          <t>Variable Description is an explanation of what the Variable represents. 
Include details about the units, e.g. microgram of NH4-N per gram of oven dried soil.</t>
        </r>
      </text>
    </comment>
  </commentList>
</comments>
</file>

<file path=xl/comments3.xml><?xml version="1.0" encoding="utf-8"?>
<comments xmlns="http://schemas.openxmlformats.org/spreadsheetml/2006/main">
  <authors>
    <author>powell</author>
  </authors>
  <commentList>
    <comment ref="C579" authorId="0">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List>
</comments>
</file>

<file path=xl/sharedStrings.xml><?xml version="1.0" encoding="utf-8"?>
<sst xmlns="http://schemas.openxmlformats.org/spreadsheetml/2006/main" count="5489" uniqueCount="1677">
  <si>
    <t>t</t>
  </si>
  <si>
    <t>c</t>
  </si>
  <si>
    <t>a</t>
  </si>
  <si>
    <t>r1</t>
  </si>
  <si>
    <t>sr</t>
  </si>
  <si>
    <t>r2</t>
  </si>
  <si>
    <t>f</t>
  </si>
  <si>
    <t>ARCTIC LTER DATABASE</t>
  </si>
  <si>
    <t xml:space="preserve">DATASET ID: </t>
  </si>
  <si>
    <t>Metacat Package ID</t>
  </si>
  <si>
    <t>Year Released to Public</t>
  </si>
  <si>
    <t>DATASET TITLE:</t>
  </si>
  <si>
    <t>Investigator 1</t>
  </si>
  <si>
    <t>Investigator 2</t>
  </si>
  <si>
    <t>Investigator 3</t>
  </si>
  <si>
    <t xml:space="preserve">First Name  </t>
  </si>
  <si>
    <t>George</t>
  </si>
  <si>
    <t>Knute</t>
  </si>
  <si>
    <t xml:space="preserve">Last Name  </t>
  </si>
  <si>
    <t>Kling</t>
  </si>
  <si>
    <t>Nadelhoffer</t>
  </si>
  <si>
    <t>Department of Ecology and Evolutionary Biology</t>
  </si>
  <si>
    <t>Address line 2</t>
  </si>
  <si>
    <t xml:space="preserve">830 N. University </t>
  </si>
  <si>
    <t>830 N. University</t>
  </si>
  <si>
    <t>Address line 3</t>
  </si>
  <si>
    <t xml:space="preserve"> City  </t>
  </si>
  <si>
    <t>Ann Arbor</t>
  </si>
  <si>
    <t xml:space="preserve">State  </t>
  </si>
  <si>
    <t>Michigan</t>
  </si>
  <si>
    <t xml:space="preserve">Zip Code  </t>
  </si>
  <si>
    <t>48019-1048</t>
  </si>
  <si>
    <t>Country</t>
  </si>
  <si>
    <t>USA</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</si>
  <si>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</si>
  <si>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</si>
  <si>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</si>
  <si>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</si>
  <si>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</si>
  <si>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</si>
  <si>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</si>
  <si>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</si>
  <si>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</si>
  <si>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</si>
  <si>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</si>
  <si>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</si>
  <si>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</si>
  <si>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</si>
  <si>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</si>
  <si>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</si>
  <si>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</si>
  <si>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</si>
  <si>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</si>
  <si>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</si>
  <si>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TAXONOMIC COVERAGE:</t>
  </si>
  <si>
    <t>Organisms studied</t>
  </si>
  <si>
    <t xml:space="preserve">KEYWORDS: </t>
  </si>
  <si>
    <t>ABSTRACT:</t>
  </si>
  <si>
    <t xml:space="preserve">METHODS: </t>
  </si>
  <si>
    <t xml:space="preserve"> </t>
  </si>
  <si>
    <t xml:space="preserve">VARIABLE DESCRIPTIONS: </t>
  </si>
  <si>
    <t>Variable Name</t>
  </si>
  <si>
    <t>Variable Description</t>
  </si>
  <si>
    <t>Units</t>
  </si>
  <si>
    <t>Number Type</t>
  </si>
  <si>
    <t>DateTime Format</t>
  </si>
  <si>
    <t>Missing Value Code</t>
  </si>
  <si>
    <t>Vegetation</t>
  </si>
  <si>
    <t>nominal</t>
  </si>
  <si>
    <t>MeasurementScale</t>
  </si>
  <si>
    <t>Unit Name</t>
  </si>
  <si>
    <t>Treatment</t>
  </si>
  <si>
    <t>Plot#</t>
  </si>
  <si>
    <t>datetime</t>
  </si>
  <si>
    <t>ampere</t>
  </si>
  <si>
    <t>Soil Collar</t>
  </si>
  <si>
    <t>interval</t>
  </si>
  <si>
    <t>amperePerMeter</t>
  </si>
  <si>
    <t>Replicate</t>
  </si>
  <si>
    <t>Date</t>
  </si>
  <si>
    <t>Date sampled</t>
  </si>
  <si>
    <t>ordinal</t>
  </si>
  <si>
    <t>angstrom</t>
  </si>
  <si>
    <t>Time</t>
  </si>
  <si>
    <t>Time sampled</t>
  </si>
  <si>
    <t>ratio</t>
  </si>
  <si>
    <t>atmosphere</t>
  </si>
  <si>
    <t>Category</t>
  </si>
  <si>
    <t>bar</t>
  </si>
  <si>
    <t>Elev_m</t>
  </si>
  <si>
    <t>Elevation of the sample site</t>
  </si>
  <si>
    <t>calorie</t>
  </si>
  <si>
    <t>Depth_m</t>
  </si>
  <si>
    <t>Depth of the sample site</t>
  </si>
  <si>
    <t>celsius</t>
  </si>
  <si>
    <t>PCO2_uatm</t>
  </si>
  <si>
    <t>Partial Pressure of Carbon Dioxide</t>
  </si>
  <si>
    <t>centigram</t>
  </si>
  <si>
    <t>PCH4_uatm</t>
  </si>
  <si>
    <t>Partial Pressure of Methane</t>
  </si>
  <si>
    <t>centimeter</t>
  </si>
  <si>
    <t>Concentration of Carbon Dioxide</t>
  </si>
  <si>
    <t>centimeterPerYear</t>
  </si>
  <si>
    <t>Concentration of Methane</t>
  </si>
  <si>
    <t>centisecond</t>
  </si>
  <si>
    <t>coulomb</t>
  </si>
  <si>
    <t>decibar</t>
  </si>
  <si>
    <t>decigram</t>
  </si>
  <si>
    <t>decimeter</t>
  </si>
  <si>
    <t>decisecond</t>
  </si>
  <si>
    <t>degree</t>
  </si>
  <si>
    <t>dimensionless</t>
  </si>
  <si>
    <t>gram</t>
  </si>
  <si>
    <t>hectare</t>
  </si>
  <si>
    <t>hectoPascal</t>
  </si>
  <si>
    <t>henry</t>
  </si>
  <si>
    <t>hertz</t>
  </si>
  <si>
    <t>hour</t>
  </si>
  <si>
    <t>joule</t>
  </si>
  <si>
    <t>kelvin</t>
  </si>
  <si>
    <t>kilogram</t>
  </si>
  <si>
    <t>kilohertz</t>
  </si>
  <si>
    <t>kiloliter</t>
  </si>
  <si>
    <t>kilometer</t>
  </si>
  <si>
    <t>kilopascal</t>
  </si>
  <si>
    <t>kilosecond</t>
  </si>
  <si>
    <t>kilovolt</t>
  </si>
  <si>
    <t>kilowatt</t>
  </si>
  <si>
    <t>kilowattPerMeterSquared</t>
  </si>
  <si>
    <t>liter</t>
  </si>
  <si>
    <t>lumen</t>
  </si>
  <si>
    <t>lux</t>
  </si>
  <si>
    <t>megagram</t>
  </si>
  <si>
    <t>megahertz</t>
  </si>
  <si>
    <t>megameter</t>
  </si>
  <si>
    <t>megapascal</t>
  </si>
  <si>
    <t>megasecond</t>
  </si>
  <si>
    <t>megavolt</t>
  </si>
  <si>
    <t>megawatt</t>
  </si>
  <si>
    <t>meter</t>
  </si>
  <si>
    <t>microgram</t>
  </si>
  <si>
    <t>microliter</t>
  </si>
  <si>
    <t>micrometer</t>
  </si>
  <si>
    <t>micron</t>
  </si>
  <si>
    <t>microsecond</t>
  </si>
  <si>
    <t>millibar</t>
  </si>
  <si>
    <t>milligram</t>
  </si>
  <si>
    <t>millihertz</t>
  </si>
  <si>
    <t>milliliter</t>
  </si>
  <si>
    <t>milliliterPerLiter</t>
  </si>
  <si>
    <t>millimeter</t>
  </si>
  <si>
    <t>millisecond</t>
  </si>
  <si>
    <t>millivolt</t>
  </si>
  <si>
    <t>milliwatt</t>
  </si>
  <si>
    <t>minute</t>
  </si>
  <si>
    <t>molality</t>
  </si>
  <si>
    <t>molarity</t>
  </si>
  <si>
    <t>mole</t>
  </si>
  <si>
    <t>nanogram</t>
  </si>
  <si>
    <t>nanometer</t>
  </si>
  <si>
    <t>nanosecond</t>
  </si>
  <si>
    <t>newton</t>
  </si>
  <si>
    <t>nominalDay</t>
  </si>
  <si>
    <t>nominalYear</t>
  </si>
  <si>
    <t>number</t>
  </si>
  <si>
    <t>numberPerGram</t>
  </si>
  <si>
    <t>numberPerKilometerSquared</t>
  </si>
  <si>
    <t>numberPerMeterCubed</t>
  </si>
  <si>
    <t>numberPerMeterSquared</t>
  </si>
  <si>
    <t>numberPerMilliliter</t>
  </si>
  <si>
    <t>ohm</t>
  </si>
  <si>
    <t>ohmMeter</t>
  </si>
  <si>
    <t>pascal</t>
  </si>
  <si>
    <t>percent</t>
  </si>
  <si>
    <t>PSU</t>
  </si>
  <si>
    <t>radian</t>
  </si>
  <si>
    <t>second</t>
  </si>
  <si>
    <t>serialDateNumberYear0000</t>
  </si>
  <si>
    <t>volt</t>
  </si>
  <si>
    <t>watt</t>
  </si>
  <si>
    <r>
      <t>INVESTIGATOR INFORMATION :</t>
    </r>
    <r>
      <rPr>
        <b/>
        <sz val="9"/>
        <color indexed="48"/>
        <rFont val="Arial"/>
        <family val="2"/>
      </rPr>
      <t xml:space="preserve"> </t>
    </r>
  </si>
  <si>
    <t>Loretta</t>
  </si>
  <si>
    <t>Johnson</t>
  </si>
  <si>
    <t>Kansas State University</t>
  </si>
  <si>
    <t>Division of Biology</t>
  </si>
  <si>
    <t>Ackert Hall</t>
  </si>
  <si>
    <t>Manhattan</t>
  </si>
  <si>
    <t xml:space="preserve">Kansas  </t>
  </si>
  <si>
    <t>66506-4901</t>
  </si>
  <si>
    <t>CO2_umol_L</t>
  </si>
  <si>
    <t>CH4_umol_L</t>
  </si>
  <si>
    <t>Soil Respirations from experiemental plots near Toolik Lake, AK for 2004</t>
  </si>
  <si>
    <t>Distribution URL for file</t>
  </si>
  <si>
    <t>Data File URL</t>
  </si>
  <si>
    <t>Entered metadata into new metadata form.</t>
  </si>
  <si>
    <t>E6</t>
  </si>
  <si>
    <t>Elevation</t>
  </si>
  <si>
    <t>KEYWORD INFORMATION</t>
  </si>
  <si>
    <t>Sampling and/or Lab Protocols</t>
  </si>
  <si>
    <t>Roots Field Project Protocol.doc</t>
  </si>
  <si>
    <t>URL of online Protocol</t>
  </si>
  <si>
    <t>OR</t>
  </si>
  <si>
    <t>Protocol Document</t>
  </si>
  <si>
    <t>Code Information</t>
  </si>
  <si>
    <t>weber</t>
  </si>
  <si>
    <t>waveNumber</t>
  </si>
  <si>
    <t>wattPerMeterSquared</t>
  </si>
  <si>
    <t>tonnePerYear</t>
  </si>
  <si>
    <t>tonnePerHectare</t>
  </si>
  <si>
    <t>tonne</t>
  </si>
  <si>
    <t>tesla</t>
  </si>
  <si>
    <t>sievert</t>
  </si>
  <si>
    <t>siemens</t>
  </si>
  <si>
    <t>siemenPerMeter</t>
  </si>
  <si>
    <t>picomolePerLiterPerHour</t>
  </si>
  <si>
    <t>picomolePerLiter</t>
  </si>
  <si>
    <t>partPerThousand</t>
  </si>
  <si>
    <t>partPerMillion</t>
  </si>
  <si>
    <t>numberPerLiter</t>
  </si>
  <si>
    <t>numberPerCentimeterSquaredPerHour</t>
  </si>
  <si>
    <t>nominalWeek</t>
  </si>
  <si>
    <t>nominalMinute</t>
  </si>
  <si>
    <t>nominalLeapYear</t>
  </si>
  <si>
    <t>nominalHour</t>
  </si>
  <si>
    <t>nanomolePerGramPerSecond</t>
  </si>
  <si>
    <t>molePerMeterSquaredPerDay</t>
  </si>
  <si>
    <t>molePerMeterCubed</t>
  </si>
  <si>
    <t>molePerKilogramPerSecond</t>
  </si>
  <si>
    <t>molePerKilogram</t>
  </si>
  <si>
    <t>molePerGram</t>
  </si>
  <si>
    <t>millisiemenPerCentimeter</t>
  </si>
  <si>
    <t>millimolePerMole</t>
  </si>
  <si>
    <t>millimolePerMeterSquaredPerSecond</t>
  </si>
  <si>
    <t>millimolePerMeterSquaredPerHour</t>
  </si>
  <si>
    <t>millimolePerMeterSquaredPerDay</t>
  </si>
  <si>
    <t>millimolePerMeterCubed</t>
  </si>
  <si>
    <t>millimolePerLiter</t>
  </si>
  <si>
    <t>millimolePerGram</t>
  </si>
  <si>
    <t>millimeterSquared</t>
  </si>
  <si>
    <t>millimeterPerUnit</t>
  </si>
  <si>
    <t>millimeterPerSecond</t>
  </si>
  <si>
    <t>millimeterPerNumber</t>
  </si>
  <si>
    <t>milligramPerUnit</t>
  </si>
  <si>
    <t>milligramPerMillimeter</t>
  </si>
  <si>
    <t>milligramPerMilliliter</t>
  </si>
  <si>
    <t>milligramPerMeterSquarePerHour</t>
  </si>
  <si>
    <t>milligramPerMeterSquaredPerDay</t>
  </si>
  <si>
    <t>milligramPerMeterSquared</t>
  </si>
  <si>
    <t>milligramPerMeterCubed</t>
  </si>
  <si>
    <t>milligramPerLiter</t>
  </si>
  <si>
    <t>milligramPerKilogram</t>
  </si>
  <si>
    <t>milliequivalentPerLiter</t>
  </si>
  <si>
    <t>microsiemenPerCentimeter</t>
  </si>
  <si>
    <t>micromolePerMole</t>
  </si>
  <si>
    <t>micromolePerMeterSquaredPerSecond</t>
  </si>
  <si>
    <t>micromolePerMeterSquaredPerMinute</t>
  </si>
  <si>
    <t>micromolePerLiter</t>
  </si>
  <si>
    <t>micromolePerKilogram</t>
  </si>
  <si>
    <t>micromolePerGram</t>
  </si>
  <si>
    <t>micromolePerCentimeterCubed</t>
  </si>
  <si>
    <t>micromole</t>
  </si>
  <si>
    <t>micrometerCubedPerGram</t>
  </si>
  <si>
    <t>microgramPerMilliliter</t>
  </si>
  <si>
    <t>microgramPerLiterPerHour</t>
  </si>
  <si>
    <t>microgramPerLiterPerDay</t>
  </si>
  <si>
    <t>microgramPerLiter</t>
  </si>
  <si>
    <t>microgramPerGram</t>
  </si>
  <si>
    <t>microgramPerCentimeterSquared</t>
  </si>
  <si>
    <t>microgramPerCentimeterCubed</t>
  </si>
  <si>
    <t>microequivalentPerLiter</t>
  </si>
  <si>
    <t>microEinsteinPerMeterSquaredPerSecond</t>
  </si>
  <si>
    <t>microEinsteinPerMeterSquared</t>
  </si>
  <si>
    <t>microCuriePerMicromole</t>
  </si>
  <si>
    <t>microatmosphere</t>
  </si>
  <si>
    <t>meterSquaredPerSecond</t>
  </si>
  <si>
    <t>meterSquaredPerNumber</t>
  </si>
  <si>
    <t>meterSquaredPerMeterSquared</t>
  </si>
  <si>
    <t>meterSquaredPerKilogram</t>
  </si>
  <si>
    <t>meterSquaredPerDay</t>
  </si>
  <si>
    <t>meterSquared</t>
  </si>
  <si>
    <t>meterPerSecondSquared</t>
  </si>
  <si>
    <t>meterPerSecond</t>
  </si>
  <si>
    <t>meterPerGram</t>
  </si>
  <si>
    <t>meterPerDay</t>
  </si>
  <si>
    <t>meterCubedPerYear</t>
  </si>
  <si>
    <t>meterCubedPerSecond</t>
  </si>
  <si>
    <t>meterCubedPerMeterCubed</t>
  </si>
  <si>
    <t>meterCubedPerKilogram</t>
  </si>
  <si>
    <t>meterCubedPerDay</t>
  </si>
  <si>
    <t>meterCubed</t>
  </si>
  <si>
    <t>megaJoulePerMeterSquaredPerDay</t>
  </si>
  <si>
    <t>literPerSecond</t>
  </si>
  <si>
    <t>literPerMeterSquared</t>
  </si>
  <si>
    <t>literPerHectare</t>
  </si>
  <si>
    <t>kilometerSquared</t>
  </si>
  <si>
    <t>kilometerPerHour</t>
  </si>
  <si>
    <t>kilogramPerYear</t>
  </si>
  <si>
    <t>kilogramPerSecond</t>
  </si>
  <si>
    <t>kilogramPerMeterSquaredPerYear</t>
  </si>
  <si>
    <t>kilogramPerMeterSquaredPerSecond</t>
  </si>
  <si>
    <t>kilogramPerMeterSquared</t>
  </si>
  <si>
    <t>kilogramPerMeterCubed</t>
  </si>
  <si>
    <t>kilogramPerHectarePerYear</t>
  </si>
  <si>
    <t>kilogramPerHectare</t>
  </si>
  <si>
    <t>joulePerMeterCubed</t>
  </si>
  <si>
    <t>joulePerCentimeterSquaredPerHour</t>
  </si>
  <si>
    <t>joulePerCentimeterSquaredPerDay</t>
  </si>
  <si>
    <t>hectosecond</t>
  </si>
  <si>
    <t>hectometer</t>
  </si>
  <si>
    <t>hectogram</t>
  </si>
  <si>
    <t>gramPerYear</t>
  </si>
  <si>
    <t>gramPerNumber</t>
  </si>
  <si>
    <t>gramPerMilliliter</t>
  </si>
  <si>
    <t>gramPerMeterSquaredPerYear</t>
  </si>
  <si>
    <t>gramPerMeterSquaredPerDay</t>
  </si>
  <si>
    <t>gramPerMeterSquared</t>
  </si>
  <si>
    <t>gramPerMeterCubed</t>
  </si>
  <si>
    <t>gramPerLiterPerDay</t>
  </si>
  <si>
    <t>gramPerLiter</t>
  </si>
  <si>
    <t>gramPerKilogram</t>
  </si>
  <si>
    <t>gramPerHectarePerDay</t>
  </si>
  <si>
    <t>gramPerGram</t>
  </si>
  <si>
    <t>gramPerFourHundredthMeterSquared</t>
  </si>
  <si>
    <t>gramPerCentimeterSquaredPerSecond</t>
  </si>
  <si>
    <t>gramPerCentimeterCubed</t>
  </si>
  <si>
    <t>gramPerCentimeter</t>
  </si>
  <si>
    <t>disintegrationPerMinute</t>
  </si>
  <si>
    <t>centimolePerKilogram</t>
  </si>
  <si>
    <t>centimeterSquaredPerGram</t>
  </si>
  <si>
    <t>centimeterSquaredPerFourHundredthMeterSquared</t>
  </si>
  <si>
    <t>centimeterSquared</t>
  </si>
  <si>
    <t>centimeterPerSecond</t>
  </si>
  <si>
    <t>centimeterCubedPerCentimeterCubed</t>
  </si>
  <si>
    <t>candelaPerMeterSquared</t>
  </si>
  <si>
    <t>candela</t>
  </si>
  <si>
    <t>becquerelPerMilliliter</t>
  </si>
  <si>
    <t>becquerelPerMilligram</t>
  </si>
  <si>
    <t>becquerelPerGram</t>
  </si>
  <si>
    <t>becquerel</t>
  </si>
  <si>
    <t>text</t>
  </si>
  <si>
    <t xml:space="preserve">Lab Crew </t>
  </si>
  <si>
    <t xml:space="preserve">Field Crew </t>
  </si>
  <si>
    <t>amperePerMeterSquared</t>
  </si>
  <si>
    <t xml:space="preserve">Data Manager </t>
  </si>
  <si>
    <t xml:space="preserve">Associated Researcher </t>
  </si>
  <si>
    <t xml:space="preserve">Owner </t>
  </si>
  <si>
    <t>Role</t>
  </si>
  <si>
    <t>Data Type</t>
  </si>
  <si>
    <t>Do Not Modify. These are the lists for the drop-downs.</t>
  </si>
  <si>
    <t>Protocol Title</t>
  </si>
  <si>
    <t xml:space="preserve">Example:  Eriophorum; Betula nana; Carex aquatilis var. aquatilis; Carex atlantica ssp. atlantica </t>
  </si>
  <si>
    <t>Link to Google Map</t>
  </si>
  <si>
    <t>Select Site or enter New One</t>
  </si>
  <si>
    <t>Location Name</t>
  </si>
  <si>
    <t>Note you can add more sites.</t>
  </si>
  <si>
    <t>Organization</t>
  </si>
  <si>
    <t>Suelter</t>
  </si>
  <si>
    <t>Randazzo</t>
  </si>
  <si>
    <t>Rastetter</t>
  </si>
  <si>
    <t>Sommerkorn</t>
  </si>
  <si>
    <t>Tyler</t>
  </si>
  <si>
    <t>Suzanne</t>
  </si>
  <si>
    <t>Ed</t>
  </si>
  <si>
    <t>Martin</t>
  </si>
  <si>
    <t>Email</t>
  </si>
  <si>
    <t>Associated Researcher</t>
  </si>
  <si>
    <t>Owner</t>
  </si>
  <si>
    <t>Investigator 8</t>
  </si>
  <si>
    <t>Investigator 7</t>
  </si>
  <si>
    <t>Investigator 6</t>
  </si>
  <si>
    <t>Investigator 5</t>
  </si>
  <si>
    <t>Investigator 4</t>
  </si>
  <si>
    <t>LTER_Site_number</t>
  </si>
  <si>
    <t>Description</t>
  </si>
  <si>
    <t>Latitude_decimal_degrees</t>
  </si>
  <si>
    <t>Longitude_decimal_degrees</t>
  </si>
  <si>
    <t>Elevation_m_asl</t>
  </si>
  <si>
    <t>Environment</t>
  </si>
  <si>
    <t>Alternate_Name_1</t>
  </si>
  <si>
    <t>Alternate_Name_2</t>
  </si>
  <si>
    <t>Project_PI</t>
  </si>
  <si>
    <t>OLD_LTER_number_DO_NOT_USE</t>
  </si>
  <si>
    <t>Survey/series</t>
  </si>
  <si>
    <t>Google Map Link</t>
  </si>
  <si>
    <t>GTH</t>
  </si>
  <si>
    <t xml:space="preserve">Severe burn flux Tower </t>
  </si>
  <si>
    <t>Anaktuvuk River Fire - Severe burn flux tower (Station 2304 ) North Slope, Alaska</t>
  </si>
  <si>
    <t/>
  </si>
  <si>
    <t>Terrestrial</t>
  </si>
  <si>
    <t>Landscapes_Shaver</t>
  </si>
  <si>
    <t>Moderate burn flux tower</t>
  </si>
  <si>
    <t>Anaktuvuk River Fire - Moderate burn flux tower (Station 2308 ) North Slope, Alaska</t>
  </si>
  <si>
    <t>Unburned flux tower</t>
  </si>
  <si>
    <t>Anaktuvuk River Fire - Unburned flux tower (Station 2309) North Slope, Alaska</t>
  </si>
  <si>
    <t>NSF_Burn_Shaver</t>
  </si>
  <si>
    <t>Anaktuvuk Burn</t>
  </si>
  <si>
    <t>Ahaliorak Lake</t>
  </si>
  <si>
    <t>Lakes sampled by LTREB on 1 July 2010 - Kling, Crump, Nannen.</t>
  </si>
  <si>
    <t>Lake</t>
  </si>
  <si>
    <t>LTREB_Kling_Crump</t>
  </si>
  <si>
    <t>Far Lakes Survey</t>
  </si>
  <si>
    <t>Airstrip Lakes B1</t>
  </si>
  <si>
    <t>Airstrip Lakes B2</t>
  </si>
  <si>
    <t>Airstrip Lakes B3</t>
  </si>
  <si>
    <t xml:space="preserve">AK BURN REF SITE 1 </t>
  </si>
  <si>
    <t>1 time site visit, 2011, nutrients</t>
  </si>
  <si>
    <t>Burn Streams</t>
  </si>
  <si>
    <t>AK BURN REF SITE 2 - Shrew River, Lower</t>
  </si>
  <si>
    <t>AK BURN REF SITE 4</t>
  </si>
  <si>
    <t>AK BURN REF SITE 5</t>
  </si>
  <si>
    <t>Alexa Creek</t>
  </si>
  <si>
    <t>At the Haul Road</t>
  </si>
  <si>
    <t>Stream</t>
  </si>
  <si>
    <t>LTER</t>
  </si>
  <si>
    <t>Lake and stream survey 1988</t>
  </si>
  <si>
    <t>Anaktuvik_1 lake</t>
  </si>
  <si>
    <t>Anaktuvik_2 lake</t>
  </si>
  <si>
    <t>Anaktuvik_3 lake</t>
  </si>
  <si>
    <t>AR101</t>
  </si>
  <si>
    <t>CALM Grid (Thaw depth)</t>
  </si>
  <si>
    <t>AR102</t>
  </si>
  <si>
    <t>AR103</t>
  </si>
  <si>
    <t>Vegetation and Soils Transect</t>
  </si>
  <si>
    <t>AR104</t>
  </si>
  <si>
    <t>AR105</t>
  </si>
  <si>
    <t>AR106</t>
  </si>
  <si>
    <t>AR107</t>
  </si>
  <si>
    <t>AR108</t>
  </si>
  <si>
    <t>AR109</t>
  </si>
  <si>
    <t>AR110</t>
  </si>
  <si>
    <t>AR111</t>
  </si>
  <si>
    <t>AR112</t>
  </si>
  <si>
    <t>AR113</t>
  </si>
  <si>
    <t>ARFB</t>
  </si>
  <si>
    <t>ARFC</t>
  </si>
  <si>
    <t>Atigun River</t>
  </si>
  <si>
    <t>Confluence with the West Fork of the Atigun</t>
  </si>
  <si>
    <t>Atigun River West Fork</t>
  </si>
  <si>
    <t>Confluence with the main fork of the Atigun</t>
  </si>
  <si>
    <t>Atigun tributary station 01</t>
  </si>
  <si>
    <t>Atigun trib sta 1</t>
  </si>
  <si>
    <t>Atigun tributary station 02</t>
  </si>
  <si>
    <t>Atigun trib sta 2</t>
  </si>
  <si>
    <t>Atigun tributary station 03</t>
  </si>
  <si>
    <t>Atigun trib sta 3</t>
  </si>
  <si>
    <t>Bern Lake</t>
  </si>
  <si>
    <t>Lake and stream survey 1988 #21</t>
  </si>
  <si>
    <t>Birthday Creek</t>
  </si>
  <si>
    <t>LTER_Shaver_Kling_Bowden_Giblin_Luecke</t>
  </si>
  <si>
    <t>Borrow Pit  1</t>
  </si>
  <si>
    <t>Lake and stream survey 1988 #14</t>
  </si>
  <si>
    <t>Borrow Pit  2</t>
  </si>
  <si>
    <t>Lake and stream survey 1988 #15</t>
  </si>
  <si>
    <t>Camp Pond</t>
  </si>
  <si>
    <t>Near old camp by the south end of the runway</t>
  </si>
  <si>
    <t>Lake and stream survey 1988 #27</t>
  </si>
  <si>
    <t>C Pond</t>
  </si>
  <si>
    <t>Campsite Lake</t>
  </si>
  <si>
    <t>Oil Can</t>
  </si>
  <si>
    <t>Gas Can</t>
  </si>
  <si>
    <t>Clem Lake</t>
  </si>
  <si>
    <t>Cobblestone Creek</t>
  </si>
  <si>
    <t>Conflict Lakes A1</t>
  </si>
  <si>
    <t>Conflict Lakes A2</t>
  </si>
  <si>
    <t>Conflict Lakes B1</t>
  </si>
  <si>
    <t>Conflict Lakes B2</t>
  </si>
  <si>
    <t>Conflict Lakes B3</t>
  </si>
  <si>
    <t>Conflict Lakes B4</t>
  </si>
  <si>
    <t>GTH154 or 153</t>
  </si>
  <si>
    <t>Conflict Lakes C1</t>
  </si>
  <si>
    <t>Conflict Lakes C2</t>
  </si>
  <si>
    <t>Control CALM grid, NW corner</t>
  </si>
  <si>
    <t>Costal Plain Lake  00</t>
  </si>
  <si>
    <t>Costal plain Survey #1 in 1995</t>
  </si>
  <si>
    <t>Costal Plain Lake  01</t>
  </si>
  <si>
    <t>LH-1</t>
  </si>
  <si>
    <t>Coastal Plain Lakes Helicopter Survey 1994, 1995 #1 and #2</t>
  </si>
  <si>
    <t>LS-1</t>
  </si>
  <si>
    <t>Costal Plain Lakes Helicopter Survey (#1 and #2 1996 &amp; 1997)</t>
  </si>
  <si>
    <t>Costal Plain Lake  02</t>
  </si>
  <si>
    <t>LH-2</t>
  </si>
  <si>
    <t>LS-2</t>
  </si>
  <si>
    <t>Costal Plain Lake  03</t>
  </si>
  <si>
    <t>LH-3</t>
  </si>
  <si>
    <t>LS-3</t>
  </si>
  <si>
    <t>Costal Plain Lake  04</t>
  </si>
  <si>
    <t>LH-4</t>
  </si>
  <si>
    <t>LS-4</t>
  </si>
  <si>
    <t>Costal Plain Lake  05</t>
  </si>
  <si>
    <t>LH-5</t>
  </si>
  <si>
    <t>LS-5</t>
  </si>
  <si>
    <t>Costal Plain Lake  06</t>
  </si>
  <si>
    <t>LH-6</t>
  </si>
  <si>
    <t>LS-6</t>
  </si>
  <si>
    <t>Costal Plain Lake  07</t>
  </si>
  <si>
    <t>LH-7</t>
  </si>
  <si>
    <t>LS-7</t>
  </si>
  <si>
    <t>Costal Plain Lake  08</t>
  </si>
  <si>
    <t>LH-8</t>
  </si>
  <si>
    <t>LS-8</t>
  </si>
  <si>
    <t>Costal Plain Lake  09</t>
  </si>
  <si>
    <t>LH-9</t>
  </si>
  <si>
    <t>LS-9</t>
  </si>
  <si>
    <t>Costal Plain Lake  10</t>
  </si>
  <si>
    <t>LH-10</t>
  </si>
  <si>
    <t>LS-10</t>
  </si>
  <si>
    <t>Costal Plain Lake  11</t>
  </si>
  <si>
    <t>LH-11</t>
  </si>
  <si>
    <t>LS-11</t>
  </si>
  <si>
    <t>Costal Plain Lake  12</t>
  </si>
  <si>
    <t>LH-12</t>
  </si>
  <si>
    <t>LS-12</t>
  </si>
  <si>
    <t>Costal Plain Lake  13</t>
  </si>
  <si>
    <t>LH-13</t>
  </si>
  <si>
    <t>LS-13</t>
  </si>
  <si>
    <t>Costal Plain Lake  14</t>
  </si>
  <si>
    <t>LH-14</t>
  </si>
  <si>
    <t>LS-14</t>
  </si>
  <si>
    <t>Costal Plain Lake  15</t>
  </si>
  <si>
    <t>LS-15</t>
  </si>
  <si>
    <t>Costal Plain Lake  16</t>
  </si>
  <si>
    <t>LH-16</t>
  </si>
  <si>
    <t>LS-16</t>
  </si>
  <si>
    <t>Costal Plain Lake  17</t>
  </si>
  <si>
    <t>LH-17</t>
  </si>
  <si>
    <t>LS-17</t>
  </si>
  <si>
    <t>Costal Plain Lake  18</t>
  </si>
  <si>
    <t>LH-18</t>
  </si>
  <si>
    <t>LS-18</t>
  </si>
  <si>
    <t>Costal Plain Lake  19</t>
  </si>
  <si>
    <t>LH-19</t>
  </si>
  <si>
    <t>LS-19</t>
  </si>
  <si>
    <t>Costal Plain Lake  20</t>
  </si>
  <si>
    <t>LH-20</t>
  </si>
  <si>
    <t>LS-20</t>
  </si>
  <si>
    <t>Costal Plain Lake  21</t>
  </si>
  <si>
    <t>LH-21</t>
  </si>
  <si>
    <t>LS-21</t>
  </si>
  <si>
    <t>Costal Plain Lake  22</t>
  </si>
  <si>
    <t>LH-22</t>
  </si>
  <si>
    <t>LS-22</t>
  </si>
  <si>
    <t>Costal Plain Lake  23</t>
  </si>
  <si>
    <t>LH-23</t>
  </si>
  <si>
    <t>LS-23</t>
  </si>
  <si>
    <t>Costal Plain Lake  24</t>
  </si>
  <si>
    <t>LH-24</t>
  </si>
  <si>
    <t>LS-24</t>
  </si>
  <si>
    <t>Costal Plain Lake  25</t>
  </si>
  <si>
    <t>LH-25</t>
  </si>
  <si>
    <t>LS-25</t>
  </si>
  <si>
    <t>Costal Plain Lake  26</t>
  </si>
  <si>
    <t>LH-26</t>
  </si>
  <si>
    <t>LS-26</t>
  </si>
  <si>
    <t>Costal Plain Lake  27</t>
  </si>
  <si>
    <t>LH-27</t>
  </si>
  <si>
    <t>LS-27</t>
  </si>
  <si>
    <t>Costal Plain Lake  28</t>
  </si>
  <si>
    <t>LH-28</t>
  </si>
  <si>
    <t>LS-28</t>
  </si>
  <si>
    <t>Costal Plain Lake  29</t>
  </si>
  <si>
    <t>LH-29</t>
  </si>
  <si>
    <t>Costal Plain Lake  30</t>
  </si>
  <si>
    <t>Colville river</t>
  </si>
  <si>
    <t>Coastal Plain survey #3 in 1995</t>
  </si>
  <si>
    <t>Dam Pond</t>
  </si>
  <si>
    <t>Behind kitchen at new camp, just north of main Toolik Inlet</t>
  </si>
  <si>
    <t>Dennis Lake</t>
  </si>
  <si>
    <t>Lakes north of Toolik Lake, flowing into Toolik outlet stream</t>
  </si>
  <si>
    <t>Desert Lake</t>
  </si>
  <si>
    <t>Far South survey 1999</t>
  </si>
  <si>
    <t>Dimple Flux Star</t>
  </si>
  <si>
    <t>Surface Reflectance Sampling</t>
  </si>
  <si>
    <t>Dimple Lake</t>
  </si>
  <si>
    <t>Dimple Lake Inlet</t>
  </si>
  <si>
    <t>Dimple Inlet</t>
  </si>
  <si>
    <t>Dimple Lake Outlet</t>
  </si>
  <si>
    <t>Dimple Outlet</t>
  </si>
  <si>
    <t>Dimple Lake Outlet - NEW</t>
  </si>
  <si>
    <t>Dimple Lake Outlet Stream</t>
  </si>
  <si>
    <t>Dimple Outlet Stream</t>
  </si>
  <si>
    <t>Drill Hole Lake</t>
  </si>
  <si>
    <t>Duckling pond</t>
  </si>
  <si>
    <t>Dune Pond</t>
  </si>
  <si>
    <t>Lake and stream survey 1988 #20</t>
  </si>
  <si>
    <t>E 01</t>
  </si>
  <si>
    <t>E 1</t>
  </si>
  <si>
    <t>E1</t>
  </si>
  <si>
    <t>E 01 Outlet</t>
  </si>
  <si>
    <t>E1 Outlet</t>
  </si>
  <si>
    <t>E1-Out</t>
  </si>
  <si>
    <t>E 02</t>
  </si>
  <si>
    <t>E 2</t>
  </si>
  <si>
    <t>E2</t>
  </si>
  <si>
    <t>E 03</t>
  </si>
  <si>
    <t>E 3</t>
  </si>
  <si>
    <t>E3</t>
  </si>
  <si>
    <t>E 04</t>
  </si>
  <si>
    <t>E 4</t>
  </si>
  <si>
    <t>E4</t>
  </si>
  <si>
    <t>E 05</t>
  </si>
  <si>
    <t>Oil Spill Lake</t>
  </si>
  <si>
    <t>Oil</t>
  </si>
  <si>
    <t>E 06</t>
  </si>
  <si>
    <t>E 6</t>
  </si>
  <si>
    <t>E 5 Inlet South</t>
  </si>
  <si>
    <t xml:space="preserve">E 05 In South        </t>
  </si>
  <si>
    <t>E5InS</t>
  </si>
  <si>
    <t>E 5 Inlet West</t>
  </si>
  <si>
    <t xml:space="preserve">E 05 In West        </t>
  </si>
  <si>
    <t>E5InWest</t>
  </si>
  <si>
    <t>E 5 Outlet</t>
  </si>
  <si>
    <t>E5 Out</t>
  </si>
  <si>
    <t>E5Out</t>
  </si>
  <si>
    <t>Echooka River</t>
  </si>
  <si>
    <t>Elusive Lake</t>
  </si>
  <si>
    <t>On accomplishment Creek</t>
  </si>
  <si>
    <t>Escher Lakes 01</t>
  </si>
  <si>
    <t>Escher Lakes 02</t>
  </si>
  <si>
    <t>Escher Lakes 03</t>
  </si>
  <si>
    <t>Escher Lakes 04</t>
  </si>
  <si>
    <t>Escher Lakes 05</t>
  </si>
  <si>
    <t>Escher Lakes 06</t>
  </si>
  <si>
    <t>Far South Lake  04</t>
  </si>
  <si>
    <t>Far South Lake  05</t>
  </si>
  <si>
    <t>Fog Lake 1</t>
  </si>
  <si>
    <t>Foggy Lake</t>
  </si>
  <si>
    <t>Fog 01</t>
  </si>
  <si>
    <t>Fog Lake 2</t>
  </si>
  <si>
    <t>Hanging Lake</t>
  </si>
  <si>
    <t>Fog 02</t>
  </si>
  <si>
    <t>Fog Lake 3</t>
  </si>
  <si>
    <t>Moose Lake</t>
  </si>
  <si>
    <t>Fog 03</t>
  </si>
  <si>
    <t>Fog Lake 4</t>
  </si>
  <si>
    <t>Fog 04</t>
  </si>
  <si>
    <t>F4</t>
  </si>
  <si>
    <t>Fog Lake 5</t>
  </si>
  <si>
    <t>Fog 05</t>
  </si>
  <si>
    <t>F5</t>
  </si>
  <si>
    <t>Galbraith Lake</t>
  </si>
  <si>
    <t>Lake and stream survey 1988 #04</t>
  </si>
  <si>
    <t>Galbraith lake survey lake 03</t>
  </si>
  <si>
    <t>GS03</t>
  </si>
  <si>
    <t>Galbraith lake survey</t>
  </si>
  <si>
    <t>Galbraith lake survey lake 04</t>
  </si>
  <si>
    <t>GS04</t>
  </si>
  <si>
    <t>Galbraith lake survey lake 05</t>
  </si>
  <si>
    <t>GS05</t>
  </si>
  <si>
    <t>Galbraith lake survey lake 06</t>
  </si>
  <si>
    <t>GS06</t>
  </si>
  <si>
    <t>Galbraith lake survey lake 07</t>
  </si>
  <si>
    <t>GS07</t>
  </si>
  <si>
    <t>Galbraith lake survey lake 08</t>
  </si>
  <si>
    <t>GS08</t>
  </si>
  <si>
    <t>Galbraith lake survey lake 09</t>
  </si>
  <si>
    <t>GS09</t>
  </si>
  <si>
    <t>Galbraith lake survey lake 14</t>
  </si>
  <si>
    <t>GS14</t>
  </si>
  <si>
    <t>Galbraith lake survey lake 17</t>
  </si>
  <si>
    <t>GS17</t>
  </si>
  <si>
    <t>Galbraith lake survey lake 18</t>
  </si>
  <si>
    <t>GS18</t>
  </si>
  <si>
    <t>Galbraith lake survey lake 19</t>
  </si>
  <si>
    <t>GS19</t>
  </si>
  <si>
    <t>Galbraith lake survey lake 20</t>
  </si>
  <si>
    <t>GS20</t>
  </si>
  <si>
    <t>Gates River Station 04</t>
  </si>
  <si>
    <t>Gates River Sta. 4</t>
  </si>
  <si>
    <t>Gates River Station 05</t>
  </si>
  <si>
    <t>Gates River Sta. 5</t>
  </si>
  <si>
    <t>Gates River Station 06</t>
  </si>
  <si>
    <t>Gates River Sta. 6</t>
  </si>
  <si>
    <t>Green Cabin Lake</t>
  </si>
  <si>
    <t>Headwater Lake of the Kupurak River</t>
  </si>
  <si>
    <t>GTH#46</t>
  </si>
  <si>
    <t>GTH 046</t>
  </si>
  <si>
    <t>GTH 100</t>
  </si>
  <si>
    <t>Lake is called GTH 100 and Airstrip Lakes A2</t>
  </si>
  <si>
    <t>Airstrip Lakes A2</t>
  </si>
  <si>
    <t>GTH_Hershey</t>
  </si>
  <si>
    <t>Geomorphic Trophic Hypothesis</t>
  </si>
  <si>
    <t>GTH 101</t>
  </si>
  <si>
    <t>Lake is called GTH 101 and Airstrip Lakes A3</t>
  </si>
  <si>
    <t>Airstrip Lakes A3</t>
  </si>
  <si>
    <t>GTH 102</t>
  </si>
  <si>
    <t xml:space="preserve">Lake is called GTH 102 and </t>
  </si>
  <si>
    <t>GTH 103</t>
  </si>
  <si>
    <t>Lake is called GTH 103 and Airstrip Lakes A4</t>
  </si>
  <si>
    <t>Airstrip Lakes A4</t>
  </si>
  <si>
    <t>GTH 104</t>
  </si>
  <si>
    <t>Lake is called GTH 104</t>
  </si>
  <si>
    <t>GTH 105</t>
  </si>
  <si>
    <t>Lake is called GTH 105</t>
  </si>
  <si>
    <t>GTH 106</t>
  </si>
  <si>
    <t>Lake is called GTH 106</t>
  </si>
  <si>
    <t>GTH 107</t>
  </si>
  <si>
    <t>Lake is called GTH 107</t>
  </si>
  <si>
    <t>GTH 108</t>
  </si>
  <si>
    <t>Lake is called GTH 108</t>
  </si>
  <si>
    <t>GTH 109</t>
  </si>
  <si>
    <t>Lake is called GTH 109</t>
  </si>
  <si>
    <t>GTH 110</t>
  </si>
  <si>
    <t>Lake is called GTH 110</t>
  </si>
  <si>
    <t>GTH 111</t>
  </si>
  <si>
    <t>Lake is called GTH 111</t>
  </si>
  <si>
    <t>GTH 112</t>
  </si>
  <si>
    <t>Lake is called GTH 112</t>
  </si>
  <si>
    <t>GTH 113</t>
  </si>
  <si>
    <t>Lake is called GTH 113</t>
  </si>
  <si>
    <t>GTH 114</t>
  </si>
  <si>
    <t>Lake is called GTH 114</t>
  </si>
  <si>
    <t>GTH 82</t>
  </si>
  <si>
    <t>Lake is called GTH 82</t>
  </si>
  <si>
    <t>GTH 83</t>
  </si>
  <si>
    <t>Lake is called GTH 83</t>
  </si>
  <si>
    <t>GTH 84</t>
  </si>
  <si>
    <t>Lake is called GTH 84</t>
  </si>
  <si>
    <t>GTH 85</t>
  </si>
  <si>
    <t>Lake is called GTH 85</t>
  </si>
  <si>
    <t>GTH 86</t>
  </si>
  <si>
    <t>Lake is called GTH 86</t>
  </si>
  <si>
    <t>GTH 87</t>
  </si>
  <si>
    <t>Lake is called GTH 87</t>
  </si>
  <si>
    <t>GTH 88</t>
  </si>
  <si>
    <t>Lake is called GTH 88</t>
  </si>
  <si>
    <t>GTH 89</t>
  </si>
  <si>
    <t>Lake is called GTH 89</t>
  </si>
  <si>
    <t>GTH 90</t>
  </si>
  <si>
    <t>Lake is called GTH 90</t>
  </si>
  <si>
    <t>GTH 91</t>
  </si>
  <si>
    <t>Lake is called GTH 91</t>
  </si>
  <si>
    <t>GTH 92</t>
  </si>
  <si>
    <t>Lake is called GTH 92</t>
  </si>
  <si>
    <t>GTH 93</t>
  </si>
  <si>
    <t>Lake is called GTH 93</t>
  </si>
  <si>
    <t>GTH 94</t>
  </si>
  <si>
    <t>Lake is called GTH 94</t>
  </si>
  <si>
    <t>GTH 95</t>
  </si>
  <si>
    <t>Lake is called GTH 95</t>
  </si>
  <si>
    <t>GTH 96</t>
  </si>
  <si>
    <t>Lake is called GTH 96</t>
  </si>
  <si>
    <t>GTH 97</t>
  </si>
  <si>
    <t>Lake is called GTH 97</t>
  </si>
  <si>
    <t>GTH 98</t>
  </si>
  <si>
    <t>Lake is called GTH 98</t>
  </si>
  <si>
    <t>GTH 99</t>
  </si>
  <si>
    <t>Lake is called GTH 99 and Airstrip Lakes A1</t>
  </si>
  <si>
    <t>Airstrip Lakes A1</t>
  </si>
  <si>
    <t>Gypsy Pool</t>
  </si>
  <si>
    <t>Happy Valley Stream</t>
  </si>
  <si>
    <t>Helicopter Survey Lake  01</t>
  </si>
  <si>
    <t>LH2-1</t>
  </si>
  <si>
    <t>Lakes Helicopter Survey #2 1994, 1995</t>
  </si>
  <si>
    <t>Helicopter Survey Lake  02</t>
  </si>
  <si>
    <t>LH2-2</t>
  </si>
  <si>
    <t>Helicopter Survey Lake  03</t>
  </si>
  <si>
    <t>LH2-3</t>
  </si>
  <si>
    <t>Helicopter Survey Lake  04</t>
  </si>
  <si>
    <t>LH2-4</t>
  </si>
  <si>
    <t>Helicopter Survey Lake  05</t>
  </si>
  <si>
    <t>LH2-5</t>
  </si>
  <si>
    <t>Helicopter Survey Lake  06</t>
  </si>
  <si>
    <t>LH2-6</t>
  </si>
  <si>
    <t>Helicopter Survey Lake  07</t>
  </si>
  <si>
    <t>LH2-7</t>
  </si>
  <si>
    <t>Helicopter Survey Lake  08</t>
  </si>
  <si>
    <t>LH2-8</t>
  </si>
  <si>
    <t>Helicopter Survey Lake  09</t>
  </si>
  <si>
    <t>LH2-9</t>
  </si>
  <si>
    <t>Helicopter Survey Lake  10</t>
  </si>
  <si>
    <t>LH2-10</t>
  </si>
  <si>
    <t>Helicopter Survey Lake  11</t>
  </si>
  <si>
    <t>LH2-11</t>
  </si>
  <si>
    <t>Helicopter Survey Lake  12</t>
  </si>
  <si>
    <t>LH2-12</t>
  </si>
  <si>
    <t>Helicopter Survey Lake  13</t>
  </si>
  <si>
    <t>LH2-13</t>
  </si>
  <si>
    <t>Helicopter Survey Lake  14</t>
  </si>
  <si>
    <t>LH2-14</t>
  </si>
  <si>
    <t>Coastal plain survey #2 in 1995</t>
  </si>
  <si>
    <t>Helicopter Survey Lake  15</t>
  </si>
  <si>
    <t>LH2-15</t>
  </si>
  <si>
    <t>Hershey Creek</t>
  </si>
  <si>
    <t>nutrients</t>
  </si>
  <si>
    <t>Horn Lake</t>
  </si>
  <si>
    <t>I Minus</t>
  </si>
  <si>
    <t>Toolik Inlet Lakes</t>
  </si>
  <si>
    <t>I Minus 01</t>
  </si>
  <si>
    <t>I Minus 1</t>
  </si>
  <si>
    <t>I Minus 02</t>
  </si>
  <si>
    <t>I Minus 2</t>
  </si>
  <si>
    <t>I Minus Inlet</t>
  </si>
  <si>
    <t>Surveyed by Kling, Crump, Nannen in 2010</t>
  </si>
  <si>
    <t>Thermokarst</t>
  </si>
  <si>
    <t>I Minus Outlet</t>
  </si>
  <si>
    <t>I Swamp</t>
  </si>
  <si>
    <t>Swamp</t>
  </si>
  <si>
    <t>I Swamp Inlet</t>
  </si>
  <si>
    <t>Inlet to lake I Swamp</t>
  </si>
  <si>
    <t>I-swamp In</t>
  </si>
  <si>
    <t>Swamp In</t>
  </si>
  <si>
    <t>ISeries</t>
  </si>
  <si>
    <t>I Swamp Outlet</t>
  </si>
  <si>
    <t>I-swamp Out</t>
  </si>
  <si>
    <t>Swamp Out</t>
  </si>
  <si>
    <t>I1</t>
  </si>
  <si>
    <t>I 1</t>
  </si>
  <si>
    <t>I-1</t>
  </si>
  <si>
    <t>I1 into I3</t>
  </si>
  <si>
    <t>I1-I3</t>
  </si>
  <si>
    <t>IS4</t>
  </si>
  <si>
    <t>I1 Outlet</t>
  </si>
  <si>
    <t>I1 Out</t>
  </si>
  <si>
    <t>IS3</t>
  </si>
  <si>
    <t>I2</t>
  </si>
  <si>
    <t>I 2</t>
  </si>
  <si>
    <t>I-2</t>
  </si>
  <si>
    <t>I2 into I3</t>
  </si>
  <si>
    <t>I2-I3</t>
  </si>
  <si>
    <t>IS5</t>
  </si>
  <si>
    <t>I2 Outlet</t>
  </si>
  <si>
    <t>I2 Out</t>
  </si>
  <si>
    <t>IS2</t>
  </si>
  <si>
    <t>I3</t>
  </si>
  <si>
    <t>I 3</t>
  </si>
  <si>
    <t>I-3</t>
  </si>
  <si>
    <t>I3 Outlet</t>
  </si>
  <si>
    <t>I3 Out</t>
  </si>
  <si>
    <t>IS6</t>
  </si>
  <si>
    <t>I4</t>
  </si>
  <si>
    <t>I 4</t>
  </si>
  <si>
    <t>I-4</t>
  </si>
  <si>
    <t>I4 into I5</t>
  </si>
  <si>
    <t>I4-I5</t>
  </si>
  <si>
    <t>IS8</t>
  </si>
  <si>
    <t>I4 Outlet</t>
  </si>
  <si>
    <t>I4 Out</t>
  </si>
  <si>
    <t>IS7</t>
  </si>
  <si>
    <t>I5</t>
  </si>
  <si>
    <t>I 5</t>
  </si>
  <si>
    <t>I-5</t>
  </si>
  <si>
    <t>I5 into I6</t>
  </si>
  <si>
    <t>I5-I6</t>
  </si>
  <si>
    <t>IS10</t>
  </si>
  <si>
    <t>I5 Outlet</t>
  </si>
  <si>
    <t>I5 Out</t>
  </si>
  <si>
    <t>IS9</t>
  </si>
  <si>
    <t>I6</t>
  </si>
  <si>
    <t>I 6</t>
  </si>
  <si>
    <t>I-6</t>
  </si>
  <si>
    <t>I6 Headwater Lake</t>
  </si>
  <si>
    <t>I6 West Headwater</t>
  </si>
  <si>
    <t>I6 HW</t>
  </si>
  <si>
    <t>I6 Headwater Lake Inlet</t>
  </si>
  <si>
    <t>I6 West Headwaters Inlet</t>
  </si>
  <si>
    <t>I6 HW Inlet</t>
  </si>
  <si>
    <t>I6 Headwater Lake into I6 station 2</t>
  </si>
  <si>
    <t>Surveyed by LTREB in 2008, 2009, 2010</t>
  </si>
  <si>
    <t>Stream Survey</t>
  </si>
  <si>
    <t>I6 Headwater Lake into I6 station 3</t>
  </si>
  <si>
    <t>I6 Headwater Lake Outlet</t>
  </si>
  <si>
    <t>I6 West Headwaters Outlet</t>
  </si>
  <si>
    <t>I6 HW Outlet</t>
  </si>
  <si>
    <t>I6 Inlet West</t>
  </si>
  <si>
    <t>I6 West Inlet</t>
  </si>
  <si>
    <t>IS11</t>
  </si>
  <si>
    <t>I6 Outlet</t>
  </si>
  <si>
    <t>I6 Out</t>
  </si>
  <si>
    <t>IS12</t>
  </si>
  <si>
    <t>I7</t>
  </si>
  <si>
    <t>I 7</t>
  </si>
  <si>
    <t>I-7</t>
  </si>
  <si>
    <t>I7 into I9</t>
  </si>
  <si>
    <t>I7-I9</t>
  </si>
  <si>
    <t>IS16</t>
  </si>
  <si>
    <t>I7 Outlet</t>
  </si>
  <si>
    <t>I7 Out</t>
  </si>
  <si>
    <t>IS13</t>
  </si>
  <si>
    <t>I8</t>
  </si>
  <si>
    <t>I 8</t>
  </si>
  <si>
    <t>I-8</t>
  </si>
  <si>
    <t>I8 Headwater</t>
  </si>
  <si>
    <t>I8 HW</t>
  </si>
  <si>
    <t>IS1</t>
  </si>
  <si>
    <t>I8 Headwater stream station 2</t>
  </si>
  <si>
    <t>I8 Headwater stream station 3</t>
  </si>
  <si>
    <t>I8 Inlet</t>
  </si>
  <si>
    <t>I8 In</t>
  </si>
  <si>
    <t>IS14</t>
  </si>
  <si>
    <t>I8 Inlet East</t>
  </si>
  <si>
    <t>Surveyed by Ashley Larsen for her REU project in 2007.  Mentored by GWK and HEA</t>
  </si>
  <si>
    <t>REU_Kling_Larsen_Adams</t>
  </si>
  <si>
    <t>I8 Mass Balance Survey</t>
  </si>
  <si>
    <t>I8 Inlet East Northeast</t>
  </si>
  <si>
    <t>I8 Inlet South</t>
  </si>
  <si>
    <t>I8 Inlet Southeast</t>
  </si>
  <si>
    <t>I8 Inlet-0.42k</t>
  </si>
  <si>
    <t>I8 Headwaters Habitat Survey</t>
  </si>
  <si>
    <t>I8 into I9</t>
  </si>
  <si>
    <t>I8-I9</t>
  </si>
  <si>
    <t>IS17</t>
  </si>
  <si>
    <t>I8 Lake Center</t>
  </si>
  <si>
    <t>I8 Lake East</t>
  </si>
  <si>
    <t>I8 Lake Northeast</t>
  </si>
  <si>
    <t>I8 Lake Northwest</t>
  </si>
  <si>
    <t>I8 Lake Southeast</t>
  </si>
  <si>
    <t>I8 Lake Southwest</t>
  </si>
  <si>
    <t>I8 Lake West</t>
  </si>
  <si>
    <t>I8 Northeast Inlet</t>
  </si>
  <si>
    <t>I8 Outlet</t>
  </si>
  <si>
    <t>I8 Out</t>
  </si>
  <si>
    <t xml:space="preserve">Blueberry Creek </t>
  </si>
  <si>
    <t>I8 Outlet Tributary</t>
  </si>
  <si>
    <t>"NA" is the same as Blueberry Creek, and should be called I-8 Outlet</t>
  </si>
  <si>
    <t>NA Trib</t>
  </si>
  <si>
    <t>Blueberry Creek Trib</t>
  </si>
  <si>
    <t>I9</t>
  </si>
  <si>
    <t>I 9</t>
  </si>
  <si>
    <t>I-9</t>
  </si>
  <si>
    <t>I9 Outlet</t>
  </si>
  <si>
    <t>I9 Out</t>
  </si>
  <si>
    <t>IS22</t>
  </si>
  <si>
    <t>Im2 HIGH SIDE</t>
  </si>
  <si>
    <t>Streams</t>
  </si>
  <si>
    <t>Im2 IMP</t>
  </si>
  <si>
    <t>Im2 REF</t>
  </si>
  <si>
    <t>Im2 TK HIGH</t>
  </si>
  <si>
    <t>Im2 TK LOW</t>
  </si>
  <si>
    <t>Imnavait A</t>
  </si>
  <si>
    <t>Imnavait AA</t>
  </si>
  <si>
    <t>Imnavait B</t>
  </si>
  <si>
    <t>Imnavait C</t>
  </si>
  <si>
    <t>Imnavait Creek</t>
  </si>
  <si>
    <t>IMN</t>
  </si>
  <si>
    <t>Imnaviat</t>
  </si>
  <si>
    <t>Imnavait D</t>
  </si>
  <si>
    <t>Imnavait E</t>
  </si>
  <si>
    <t>Imnavait Site 02</t>
  </si>
  <si>
    <t>Imnavait Site2</t>
  </si>
  <si>
    <t>Imnavait Site 03</t>
  </si>
  <si>
    <t>Imnavait Site3</t>
  </si>
  <si>
    <t>Biocomplexity_Kling_Stieglitz</t>
  </si>
  <si>
    <t>Imnavait Upper</t>
  </si>
  <si>
    <t>Imnavait Weir</t>
  </si>
  <si>
    <t>IMN Weir</t>
  </si>
  <si>
    <t>Imnavait</t>
  </si>
  <si>
    <t>Imnavait WT 07 Weir</t>
  </si>
  <si>
    <t>WT7 weir</t>
  </si>
  <si>
    <t>Imnavait WT 07-01</t>
  </si>
  <si>
    <t>Imnavait WT 07-02</t>
  </si>
  <si>
    <t>Imnavait WT 07-03</t>
  </si>
  <si>
    <t>Imnavait WT 07-04</t>
  </si>
  <si>
    <t>Imnavait WT 08-01</t>
  </si>
  <si>
    <t>IMN WT 8-1</t>
  </si>
  <si>
    <t>Imnavait WT 08-02</t>
  </si>
  <si>
    <t>IMN WT 8-2</t>
  </si>
  <si>
    <t>Imnavait WT 08-03</t>
  </si>
  <si>
    <t>IMN WT 8-3</t>
  </si>
  <si>
    <t>Imnavait WT 08-04</t>
  </si>
  <si>
    <t>IMN WT 8-4</t>
  </si>
  <si>
    <t>Imnavait WT 08-05</t>
  </si>
  <si>
    <t>IMN WT 8-5</t>
  </si>
  <si>
    <t>Imnavait WT 08-06</t>
  </si>
  <si>
    <t>IMN WT 8-6</t>
  </si>
  <si>
    <t>Imnavait WT 08-07</t>
  </si>
  <si>
    <t>IMN WT 8-7</t>
  </si>
  <si>
    <t>Imnavait WT 08-08</t>
  </si>
  <si>
    <t>IMN WT 8-8</t>
  </si>
  <si>
    <t>Imnavait WT 08-09</t>
  </si>
  <si>
    <t>IMN WT 8-9</t>
  </si>
  <si>
    <t>Imnavait WT 08-10</t>
  </si>
  <si>
    <t>IMN WT 8-10</t>
  </si>
  <si>
    <t>Imnavait WT 08-11</t>
  </si>
  <si>
    <t>IMN WT 8-11</t>
  </si>
  <si>
    <t>Imnavait WT 08-12</t>
  </si>
  <si>
    <t>IMN WT 8-12</t>
  </si>
  <si>
    <t>Imnavait WT 08-13</t>
  </si>
  <si>
    <t>IMN WT 8-13</t>
  </si>
  <si>
    <t>Imnavait WT 08-14</t>
  </si>
  <si>
    <t>IMN WT 8-14</t>
  </si>
  <si>
    <t>Imnavait WT 08-15</t>
  </si>
  <si>
    <t>IMN WT 8-15</t>
  </si>
  <si>
    <t>Imnavait WT 08-16</t>
  </si>
  <si>
    <t>IMN WT 8-16</t>
  </si>
  <si>
    <t>Imnavait WT 08-17</t>
  </si>
  <si>
    <t>IMN WT 8-17</t>
  </si>
  <si>
    <t>Imnavait WT 12 CR5</t>
  </si>
  <si>
    <t>Imnavait WT 12 FS5</t>
  </si>
  <si>
    <t>Imnavait WT 12 LB5</t>
  </si>
  <si>
    <t>Yuriko Yano and Kei Koba sites on Water Track 12 - FS=Footslope, CR=Crest, UB=Upper Back Slope, LB=Lower Back Slope</t>
  </si>
  <si>
    <t>Imnavait WT 12 UB5</t>
  </si>
  <si>
    <t>Island Lake</t>
  </si>
  <si>
    <t>Lake and stream survey 1988 #28</t>
  </si>
  <si>
    <t>Itigaknit Lake</t>
  </si>
  <si>
    <t>Has been called NE15, which is incorrect.  Delete this reference if you find it, and change to Itigaknit.</t>
  </si>
  <si>
    <t>Itkillik Lake</t>
  </si>
  <si>
    <t>Itkillik</t>
  </si>
  <si>
    <t>Itkillik Trib East</t>
  </si>
  <si>
    <t>nutrients and YOY</t>
  </si>
  <si>
    <t>Itkillik Trib West</t>
  </si>
  <si>
    <t>Itkillik Tributary-Burned</t>
  </si>
  <si>
    <t>Angie 1a</t>
  </si>
  <si>
    <t>Itkillik Tributary-Unburned</t>
  </si>
  <si>
    <t>Angie 2a</t>
  </si>
  <si>
    <t>Kuparuk 0.0k</t>
  </si>
  <si>
    <t>1985-1995, 2011-present phosphorus addition</t>
  </si>
  <si>
    <t>Kuparuk -0.177k</t>
  </si>
  <si>
    <t>Kuparuk 0.3k</t>
  </si>
  <si>
    <t>YOY</t>
  </si>
  <si>
    <t>Kuparuk -0.3k</t>
  </si>
  <si>
    <t>Kuparuk -0.47k</t>
  </si>
  <si>
    <t>Kuparuk 0.56k</t>
  </si>
  <si>
    <t>Kuparuk 0.5k</t>
  </si>
  <si>
    <t>high-flow discharge measurements</t>
  </si>
  <si>
    <t>Kuparuk 0.74k</t>
  </si>
  <si>
    <t>Kuparuk -0.7k</t>
  </si>
  <si>
    <t>Kuparuk 0.85k</t>
  </si>
  <si>
    <t>Kuparuk 1.0k</t>
  </si>
  <si>
    <t>Kuparuk 1.39k</t>
  </si>
  <si>
    <t>Kuparuk 1.4k</t>
  </si>
  <si>
    <t>1996-2010 phosphoric addition, 2011-present half-rate phosphoric addition</t>
  </si>
  <si>
    <t>Kuparuk 1.8k</t>
  </si>
  <si>
    <t>Kuparuk 2.0k</t>
  </si>
  <si>
    <t>Kuparuk 2.4k</t>
  </si>
  <si>
    <t>Kuparuk 2.5k</t>
  </si>
  <si>
    <t>Kuparuk 3.0k</t>
  </si>
  <si>
    <t>Kuparuk 4.0k</t>
  </si>
  <si>
    <t>Kuparuk game camera</t>
  </si>
  <si>
    <t>game camera</t>
  </si>
  <si>
    <t>Kuparuk River at haul Rd.</t>
  </si>
  <si>
    <t>Kup</t>
  </si>
  <si>
    <t>Kuparuk River Ice Field</t>
  </si>
  <si>
    <t>Kuparuk aufeis</t>
  </si>
  <si>
    <t>Kuparuk Spring</t>
  </si>
  <si>
    <t>KUPB</t>
  </si>
  <si>
    <t>Lake Africa</t>
  </si>
  <si>
    <t>Lake and stream survey 1988 #18</t>
  </si>
  <si>
    <t>Lake Anne</t>
  </si>
  <si>
    <t>Lake and stream survey 1988 #05</t>
  </si>
  <si>
    <t>Lake Carolyn</t>
  </si>
  <si>
    <t>Lake and stream survey 1988 #17</t>
  </si>
  <si>
    <t>Lake Charles</t>
  </si>
  <si>
    <t>Lake and stream survey 1988 #10</t>
  </si>
  <si>
    <t>Lake Colleen</t>
  </si>
  <si>
    <t>Lake and stream survey 1988 #22</t>
  </si>
  <si>
    <t>Colleen Lake</t>
  </si>
  <si>
    <t>Lake George</t>
  </si>
  <si>
    <t>Lake and stream survey 1988 #06</t>
  </si>
  <si>
    <t>Lake Maxine</t>
  </si>
  <si>
    <t>Lake and stream survey 1988 #16</t>
  </si>
  <si>
    <t>Lake William</t>
  </si>
  <si>
    <t>Lake and stream survey 1988 #26</t>
  </si>
  <si>
    <t>William Lake</t>
  </si>
  <si>
    <t>LTER 247</t>
  </si>
  <si>
    <t>Lake is called LTER 247 and GTH 01</t>
  </si>
  <si>
    <t>GTH 01</t>
  </si>
  <si>
    <t>LTER 248</t>
  </si>
  <si>
    <t>Lake is called LTER 248 and GTH 02</t>
  </si>
  <si>
    <t>GTH 02</t>
  </si>
  <si>
    <t>LTER 249</t>
  </si>
  <si>
    <t>Lake is called LTER 249 and GTH 03</t>
  </si>
  <si>
    <t>GTH 03</t>
  </si>
  <si>
    <t>LTER 250</t>
  </si>
  <si>
    <t>Lake is called LTER 250 and GTH 04</t>
  </si>
  <si>
    <t>GTH 04</t>
  </si>
  <si>
    <t>LTER 251</t>
  </si>
  <si>
    <t>Lake is called LTER 251 and GTH 05</t>
  </si>
  <si>
    <t>GTH 05</t>
  </si>
  <si>
    <t>LTER 252</t>
  </si>
  <si>
    <t>Lake is called LTER 252 and GTH 06</t>
  </si>
  <si>
    <t>GTH 06</t>
  </si>
  <si>
    <t>LTER 253</t>
  </si>
  <si>
    <t>Lake is called LTER 253 and GTH 07</t>
  </si>
  <si>
    <t>GTH 07</t>
  </si>
  <si>
    <t>LTER 254</t>
  </si>
  <si>
    <t>Lake is called LTER 254 and GTH 08</t>
  </si>
  <si>
    <t>GTH 08</t>
  </si>
  <si>
    <t>LTER 255</t>
  </si>
  <si>
    <t>Lake is called LTER 255 and GTH 09</t>
  </si>
  <si>
    <t>GTH 09</t>
  </si>
  <si>
    <t>LTER 256</t>
  </si>
  <si>
    <t>Lake is called LTER 256 and GTH 10</t>
  </si>
  <si>
    <t>GTH 10</t>
  </si>
  <si>
    <t>LTER 257</t>
  </si>
  <si>
    <t>Lake is called LTER 257 and GTH 11</t>
  </si>
  <si>
    <t>GTH 11</t>
  </si>
  <si>
    <t>LTER 258</t>
  </si>
  <si>
    <t>Lake is called LTER 258 and GTH 12</t>
  </si>
  <si>
    <t>GTH 12</t>
  </si>
  <si>
    <t>LTER 259</t>
  </si>
  <si>
    <t>Lake is called LTER 259 and GTH 13</t>
  </si>
  <si>
    <t>GTH 13</t>
  </si>
  <si>
    <t>LTER 260</t>
  </si>
  <si>
    <t>Lake is called LTER 260 and GTH 14</t>
  </si>
  <si>
    <t>GTH 14</t>
  </si>
  <si>
    <t>LTER 261</t>
  </si>
  <si>
    <t>Lake is called LTER 261 and GTH 15</t>
  </si>
  <si>
    <t>GTH 15</t>
  </si>
  <si>
    <t>LTER 262</t>
  </si>
  <si>
    <t>Lake is called LTER 262 and GTH 16</t>
  </si>
  <si>
    <t>GTH 16</t>
  </si>
  <si>
    <t>LTER 263</t>
  </si>
  <si>
    <t>Lake is called LTER 263 and GTH 17</t>
  </si>
  <si>
    <t>GTH 17</t>
  </si>
  <si>
    <t>LTER 264</t>
  </si>
  <si>
    <t>Lake is called LTER 264 and GTH 18</t>
  </si>
  <si>
    <t>GTH 18</t>
  </si>
  <si>
    <t>LTER 265</t>
  </si>
  <si>
    <t>Lake is called LTER 265 and GTH 19</t>
  </si>
  <si>
    <t>GTH 19</t>
  </si>
  <si>
    <t>LTER 266</t>
  </si>
  <si>
    <t>Lake is called LTER 266 and GTH 20</t>
  </si>
  <si>
    <t>GTH 20</t>
  </si>
  <si>
    <t>LTER 267</t>
  </si>
  <si>
    <t>Lake is called LTER 267 and GTH 21</t>
  </si>
  <si>
    <t>GTH 21</t>
  </si>
  <si>
    <t>LTER 268</t>
  </si>
  <si>
    <t>Lake is called LTER 268 and GTH 22</t>
  </si>
  <si>
    <t>GTH 22</t>
  </si>
  <si>
    <t>LTER 269</t>
  </si>
  <si>
    <t>Lake is called LTER 269 and GTH 23</t>
  </si>
  <si>
    <t>GTH 23</t>
  </si>
  <si>
    <t>LTER 270</t>
  </si>
  <si>
    <t>Lake is called LTER 270 and GTH 24</t>
  </si>
  <si>
    <t>GTH 24</t>
  </si>
  <si>
    <t>LTER 271</t>
  </si>
  <si>
    <t>Lake is called LTER 271 and GTH 25</t>
  </si>
  <si>
    <t>GTH 25</t>
  </si>
  <si>
    <t>LTER 272</t>
  </si>
  <si>
    <t>Lake is called LTER 272 and GTH 26</t>
  </si>
  <si>
    <t>GTH 26</t>
  </si>
  <si>
    <t>LTER 315</t>
  </si>
  <si>
    <t>Lake is called LTER 315 and GTH 27</t>
  </si>
  <si>
    <t>GTH 27</t>
  </si>
  <si>
    <t>LTER 316</t>
  </si>
  <si>
    <t>Lake is called LTER 316 and GTH 28</t>
  </si>
  <si>
    <t>GTH 28</t>
  </si>
  <si>
    <t>LTER 317</t>
  </si>
  <si>
    <t>Lake is called LTER 317 and GTH 29</t>
  </si>
  <si>
    <t>GTH 29</t>
  </si>
  <si>
    <t>LTER 318</t>
  </si>
  <si>
    <t>Lake is called LTER 318 and GTH 30</t>
  </si>
  <si>
    <t>GTH 30</t>
  </si>
  <si>
    <t>LTER 319</t>
  </si>
  <si>
    <t>Lake is called LTER 319 and GTH 31</t>
  </si>
  <si>
    <t>GTH 31</t>
  </si>
  <si>
    <t>LTER 320</t>
  </si>
  <si>
    <t>Lake is called LTER 320 and GTH 32</t>
  </si>
  <si>
    <t>GTH 32</t>
  </si>
  <si>
    <t>LTER 321</t>
  </si>
  <si>
    <t>Lake is called LTER 321 and GTH 33</t>
  </si>
  <si>
    <t>GTH 33</t>
  </si>
  <si>
    <t>LTER 322</t>
  </si>
  <si>
    <t>Lake is called LTER 322 and GTH 34</t>
  </si>
  <si>
    <t>GTH 34</t>
  </si>
  <si>
    <t>LTER 323</t>
  </si>
  <si>
    <t>Lake is called LTER 323 and GTH 35</t>
  </si>
  <si>
    <t>GTH 35</t>
  </si>
  <si>
    <t>LTER 324</t>
  </si>
  <si>
    <t>Lake is called LTER 324 and GTH 36</t>
  </si>
  <si>
    <t>GTH 36</t>
  </si>
  <si>
    <t>LTER 325</t>
  </si>
  <si>
    <t>Lake is called LTER 325 and GTH 37</t>
  </si>
  <si>
    <t>GTH 37</t>
  </si>
  <si>
    <t>LTER 326</t>
  </si>
  <si>
    <t>Lake is called LTER 326 and GTH 38</t>
  </si>
  <si>
    <t>GTH 38</t>
  </si>
  <si>
    <t>LTER 327</t>
  </si>
  <si>
    <t>Lake is called LTER 327 and GTH 39</t>
  </si>
  <si>
    <t>GTH 39</t>
  </si>
  <si>
    <t>LTER 328</t>
  </si>
  <si>
    <t>Lake is called LTER 328 and GTH 40</t>
  </si>
  <si>
    <t>GTH 40</t>
  </si>
  <si>
    <t>LTER 329</t>
  </si>
  <si>
    <t>Lake is called LTER 329 and GTH 41</t>
  </si>
  <si>
    <t>GTH 41</t>
  </si>
  <si>
    <t>LTER 330</t>
  </si>
  <si>
    <t>Lake is called LTER 330 and GTH 42</t>
  </si>
  <si>
    <t>GTH 42</t>
  </si>
  <si>
    <t>LTER 331</t>
  </si>
  <si>
    <t>Lake is called LTER 331 and GTH 43</t>
  </si>
  <si>
    <t>GTH 43</t>
  </si>
  <si>
    <t>LTER 332</t>
  </si>
  <si>
    <t>Lake is called LTER 332 and GTH 44</t>
  </si>
  <si>
    <t>GTH 44</t>
  </si>
  <si>
    <t>LTER 333</t>
  </si>
  <si>
    <t>Lake is called LTER 333 and GTH 45</t>
  </si>
  <si>
    <t>GTH 45</t>
  </si>
  <si>
    <t>LTER 335</t>
  </si>
  <si>
    <t>Lake is called LTER 335 and GTH 47</t>
  </si>
  <si>
    <t>GTH 47</t>
  </si>
  <si>
    <t>LTER 336</t>
  </si>
  <si>
    <t>Lake is called LTER 336 and GTH 48</t>
  </si>
  <si>
    <t>GTH 48</t>
  </si>
  <si>
    <t>LTER 337</t>
  </si>
  <si>
    <t>Lake is called LTER 337 and GTH 49</t>
  </si>
  <si>
    <t>GTH 49</t>
  </si>
  <si>
    <t>LTER 338</t>
  </si>
  <si>
    <t>Lake is called LTER 338 and GTH 50</t>
  </si>
  <si>
    <t>GTH 50</t>
  </si>
  <si>
    <t>LTER 339</t>
  </si>
  <si>
    <t>Lake is called LTER 339 and GTH 51</t>
  </si>
  <si>
    <t>GTH 51</t>
  </si>
  <si>
    <t>LTER 340</t>
  </si>
  <si>
    <t>Lake is called LTER 340 and GTH 52</t>
  </si>
  <si>
    <t>GTH 52</t>
  </si>
  <si>
    <t>LTER 341</t>
  </si>
  <si>
    <t>Lake is called LTER 341 and GTH 53</t>
  </si>
  <si>
    <t>GTH 53</t>
  </si>
  <si>
    <t>LTER 342</t>
  </si>
  <si>
    <t>Lake is called LTER 342 and GTH 54</t>
  </si>
  <si>
    <t>GTH 54</t>
  </si>
  <si>
    <t>LTER 343</t>
  </si>
  <si>
    <t>Lake is called LTER 343 and GTH 55</t>
  </si>
  <si>
    <t>GTH 55</t>
  </si>
  <si>
    <t>LTER 344</t>
  </si>
  <si>
    <t>Lake is called LTER 344 and GTH 56</t>
  </si>
  <si>
    <t>GTH 56</t>
  </si>
  <si>
    <t>LTER 345</t>
  </si>
  <si>
    <t>Lake is called LTER 345 and GTH 57</t>
  </si>
  <si>
    <t>GTH 57</t>
  </si>
  <si>
    <t>LTER 346</t>
  </si>
  <si>
    <t>Lake is called LTER 346 and GTH 58</t>
  </si>
  <si>
    <t>GTH 58</t>
  </si>
  <si>
    <t>LTER 347</t>
  </si>
  <si>
    <t>Lake is called LTER 347 and GTH 59</t>
  </si>
  <si>
    <t>GTH 59</t>
  </si>
  <si>
    <t>LTER 348</t>
  </si>
  <si>
    <t>Lake is called LTER 348 and GTH 60</t>
  </si>
  <si>
    <t>GTH 60</t>
  </si>
  <si>
    <t>LTER 349</t>
  </si>
  <si>
    <t>Lake is called LTER 349 and GTH 61</t>
  </si>
  <si>
    <t>GTH 61</t>
  </si>
  <si>
    <t>LTER 350</t>
  </si>
  <si>
    <t>Lake is called LTER 350 and GTH 62</t>
  </si>
  <si>
    <t>GTH 62</t>
  </si>
  <si>
    <t>LTER 351</t>
  </si>
  <si>
    <t>Lake is called LTER 351 and GTH 63</t>
  </si>
  <si>
    <t>GTH 63</t>
  </si>
  <si>
    <t>LTER 352</t>
  </si>
  <si>
    <t>Lake is called LTER 352 and GTH 64</t>
  </si>
  <si>
    <t>GTH 64</t>
  </si>
  <si>
    <t>LTER 353</t>
  </si>
  <si>
    <t>Lake is called LTER 353 and GTH 65</t>
  </si>
  <si>
    <t>GTH 65</t>
  </si>
  <si>
    <t>LTER 354</t>
  </si>
  <si>
    <t>Lake is called LTER 354 and GTH 66</t>
  </si>
  <si>
    <t>GTH 66</t>
  </si>
  <si>
    <t>LTER 355</t>
  </si>
  <si>
    <t>Lake is called LTER 355 and GTH 67</t>
  </si>
  <si>
    <t>GTH 67</t>
  </si>
  <si>
    <t>LTER 357</t>
  </si>
  <si>
    <t>Lake is called LTER 357 and GTH 69</t>
  </si>
  <si>
    <t>GTH 69</t>
  </si>
  <si>
    <t>LTER 358</t>
  </si>
  <si>
    <t>Lake is called LTER 358 and GTH 70</t>
  </si>
  <si>
    <t>GTH 70</t>
  </si>
  <si>
    <t>LTER 359</t>
  </si>
  <si>
    <t>Lake is called LTER 359 and GTH 71</t>
  </si>
  <si>
    <t>GTH 71</t>
  </si>
  <si>
    <t>LTER 360</t>
  </si>
  <si>
    <t>Lake is called LTER 360 and GTH 72</t>
  </si>
  <si>
    <t>GTH 72</t>
  </si>
  <si>
    <t>LTER 361</t>
  </si>
  <si>
    <t>Lake is called LTER 361 and GTH 73</t>
  </si>
  <si>
    <t>GTH 73</t>
  </si>
  <si>
    <t>LTER 362</t>
  </si>
  <si>
    <t>Lake is called LTER 362 and GTH 74</t>
  </si>
  <si>
    <t>GTH 74</t>
  </si>
  <si>
    <t>LTER 363</t>
  </si>
  <si>
    <t>Lake is called LTER 363 and GTH 75</t>
  </si>
  <si>
    <t>GTH 75</t>
  </si>
  <si>
    <t>LTER 364</t>
  </si>
  <si>
    <t>Lake is called LTER 364 and GTH 76</t>
  </si>
  <si>
    <t>GTH 76</t>
  </si>
  <si>
    <t>LTER 365</t>
  </si>
  <si>
    <t>Lake is called LTER 365 and GTH 77</t>
  </si>
  <si>
    <t>GTH 77</t>
  </si>
  <si>
    <t>LTER 366</t>
  </si>
  <si>
    <t>Lake is called LTER 366 and GTH 78</t>
  </si>
  <si>
    <t>GTH 78</t>
  </si>
  <si>
    <t>LTER 367</t>
  </si>
  <si>
    <t>Lake is called LTER 367 and GTH 79</t>
  </si>
  <si>
    <t>GTH 79</t>
  </si>
  <si>
    <t>LTER 368</t>
  </si>
  <si>
    <t>Lake is called LTER 368 and GTH 80</t>
  </si>
  <si>
    <t>GTH 80</t>
  </si>
  <si>
    <t>LTER 369</t>
  </si>
  <si>
    <t>Lake is called LTER 369 and GTH 81</t>
  </si>
  <si>
    <t>GTH 81</t>
  </si>
  <si>
    <t>LTER Heath Tundra</t>
  </si>
  <si>
    <t>Arctic LTER Experimental Plots: Heath Tundra - Block 1, Northeast corner near Toolik Field Station, North Slope, Alaska.</t>
  </si>
  <si>
    <t>LTER Low Nutrient Moist Acidic Tussock Tundra</t>
  </si>
  <si>
    <t>Low Nutrient Moist Acidic Tussock Tundra (LMAT) Northeast corner Block 1</t>
  </si>
  <si>
    <t>LTER Moist Acidic Tussock Tundra</t>
  </si>
  <si>
    <t>Arctic LTER Experimental Plots: Moist Acidic Tussock Tundra (MAT) Northeast corner block 1 near Toolik Field Station, North Slope, Alaska.</t>
  </si>
  <si>
    <t>LTER Moist Acidic Tussock Tundra 1981 plots</t>
  </si>
  <si>
    <t>Arctic LTER Experimental Plots: 1981 Moist Acidic Tussock Tundra Northeast corner Block 3 near Toolik Field Station, North Slope, Alaska.</t>
  </si>
  <si>
    <t>LTER Moist NonAcidic NonTussock Tundra</t>
  </si>
  <si>
    <t>Arctic LTER Experimental Plots: Moist NonAcidic NonTussock Tundra (MNNT) Northeast corner Block 1 near Toolik Field Station, North Slope, Alaska.</t>
  </si>
  <si>
    <t>LTER Moist NonAcidic Tussock Tundra</t>
  </si>
  <si>
    <t>Arctic LTER Experimental Plots: Moist NonAcidic Tussock Tundra (MNT) Northeast corner block 1 near Toolik Field Station, North Slope, Alaska.</t>
  </si>
  <si>
    <t>LTER Shrub Tundra Block 1</t>
  </si>
  <si>
    <t>Arctic LTER Experimental Plots: Shrub Tundra - Northeast corner Block 1 near Toolik Field Station, North Slope, Alaska.</t>
  </si>
  <si>
    <t>LTER Shrub Tundra Block 2</t>
  </si>
  <si>
    <t>Arctic LTER Experimental Plots: Shrub Tundra - Block 2 Northeast corner near Toolik Field Station, North Slope, Alaska.</t>
  </si>
  <si>
    <t>LTER Wet Sedge Tundra Block 1</t>
  </si>
  <si>
    <t>Arctic LTER Experimental Plots: Wet Sedge Tundra - Block 1 Northeast corner near Toolik Field Station, North Slope, Alaska.</t>
  </si>
  <si>
    <t>LTER Wet Sedge Tundra Block 2</t>
  </si>
  <si>
    <t>Arctic LTER Experimental Plots: Wet Sedge Tundra Block 2 Northeast corner near Toolik Field Station, North Slope, Alaska.</t>
  </si>
  <si>
    <t>Luna Lake</t>
  </si>
  <si>
    <t>May Creek</t>
  </si>
  <si>
    <t>Milake</t>
  </si>
  <si>
    <t>Milake into NE 14</t>
  </si>
  <si>
    <t>LTER_Bowden_Kling</t>
  </si>
  <si>
    <t>Milkyway Lower</t>
  </si>
  <si>
    <t>MWL</t>
  </si>
  <si>
    <t>IS18</t>
  </si>
  <si>
    <t>Milkyway Upper</t>
  </si>
  <si>
    <t>MWU</t>
  </si>
  <si>
    <t>IS24</t>
  </si>
  <si>
    <t>Moderate CALM grid, NW corner</t>
  </si>
  <si>
    <t>N 01</t>
  </si>
  <si>
    <t>N1</t>
  </si>
  <si>
    <t>N1S and N1D for Shallow and Deep ends of the lake</t>
  </si>
  <si>
    <t>N 02</t>
  </si>
  <si>
    <t>N2</t>
  </si>
  <si>
    <t>N2F, N2C, N2 Reference, and N2 Treatment</t>
  </si>
  <si>
    <t>N 03</t>
  </si>
  <si>
    <t>N3</t>
  </si>
  <si>
    <t>N 04</t>
  </si>
  <si>
    <t>N4</t>
  </si>
  <si>
    <t>N 05</t>
  </si>
  <si>
    <t>N5</t>
  </si>
  <si>
    <t>Nanushuk Lake</t>
  </si>
  <si>
    <t>Natvakruak Lake</t>
  </si>
  <si>
    <t>Natvakruak_1 lake</t>
  </si>
  <si>
    <t>Natvakruak_2 lake</t>
  </si>
  <si>
    <t>Natvakruak_3 lake</t>
  </si>
  <si>
    <t>NE 01</t>
  </si>
  <si>
    <t>NE1</t>
  </si>
  <si>
    <t>NE 02</t>
  </si>
  <si>
    <t>NE2</t>
  </si>
  <si>
    <t>NE 03</t>
  </si>
  <si>
    <t>NE3</t>
  </si>
  <si>
    <t>NE 04</t>
  </si>
  <si>
    <t>NE4</t>
  </si>
  <si>
    <t>NE 05</t>
  </si>
  <si>
    <t>NE5</t>
  </si>
  <si>
    <t>NE 06</t>
  </si>
  <si>
    <t>NE6</t>
  </si>
  <si>
    <t>NE 07</t>
  </si>
  <si>
    <t>NE7</t>
  </si>
  <si>
    <t>NE 08</t>
  </si>
  <si>
    <t>NE8</t>
  </si>
  <si>
    <t>NE 09</t>
  </si>
  <si>
    <t>NE9</t>
  </si>
  <si>
    <t>NE 10</t>
  </si>
  <si>
    <t>NE10</t>
  </si>
  <si>
    <t>NE 11</t>
  </si>
  <si>
    <t>NE 12</t>
  </si>
  <si>
    <t>Dog Bone Lake</t>
  </si>
  <si>
    <t>NE 13</t>
  </si>
  <si>
    <t>NE13</t>
  </si>
  <si>
    <t>NE 14</t>
  </si>
  <si>
    <t>Lunker Lake</t>
  </si>
  <si>
    <t>NE 14 Lake</t>
  </si>
  <si>
    <t>This site is near the NE 14 Lake Slump Inlet and is different than the NE 14 site (which is out in the lake).</t>
  </si>
  <si>
    <t>NE 14 Lake Slump Inlet</t>
  </si>
  <si>
    <t>NE 14 Outlet</t>
  </si>
  <si>
    <t>NE 15</t>
  </si>
  <si>
    <t>NE15</t>
  </si>
  <si>
    <t>NE 16</t>
  </si>
  <si>
    <t>NE16</t>
  </si>
  <si>
    <t>NE 9B</t>
  </si>
  <si>
    <t>NE9B</t>
  </si>
  <si>
    <t>bedrock lake</t>
  </si>
  <si>
    <t>North Itigaknit A1</t>
  </si>
  <si>
    <t>Bacterial Survey 21</t>
  </si>
  <si>
    <t>BS21</t>
  </si>
  <si>
    <t>North Itigaknit A2</t>
  </si>
  <si>
    <t>Bacterial Survey 22</t>
  </si>
  <si>
    <t>BS22</t>
  </si>
  <si>
    <t>North Itigaknit B1</t>
  </si>
  <si>
    <t>Bacterial Survey 23</t>
  </si>
  <si>
    <t>BS23</t>
  </si>
  <si>
    <t>North Itigaknit B2</t>
  </si>
  <si>
    <t>Bacterial Survey 24</t>
  </si>
  <si>
    <t>BS24</t>
  </si>
  <si>
    <t>North Itigaknit B3</t>
  </si>
  <si>
    <t>Bacterial Survey 25</t>
  </si>
  <si>
    <t>BS25</t>
  </si>
  <si>
    <t>North Lake</t>
  </si>
  <si>
    <t>North Lake Inlet</t>
  </si>
  <si>
    <t>North Lake Outlet</t>
  </si>
  <si>
    <t>North River</t>
  </si>
  <si>
    <t>North River - mouth</t>
  </si>
  <si>
    <t>Thermokarst sampling</t>
  </si>
  <si>
    <t>North River Main/ISCO</t>
  </si>
  <si>
    <t>nutrients, ISCO</t>
  </si>
  <si>
    <t>North River Mid</t>
  </si>
  <si>
    <t>North River Thermokarst</t>
  </si>
  <si>
    <t>O1</t>
  </si>
  <si>
    <t>These are lakes near Campsite Lake</t>
  </si>
  <si>
    <t>O 1</t>
  </si>
  <si>
    <t>O2</t>
  </si>
  <si>
    <t>O 2</t>
  </si>
  <si>
    <t>O3</t>
  </si>
  <si>
    <t>O 3</t>
  </si>
  <si>
    <t>Oksrukuyik -0.1k</t>
  </si>
  <si>
    <t>Oksrukuyik -0.3k</t>
  </si>
  <si>
    <t>Oksrukuyik -0.7k</t>
  </si>
  <si>
    <t>Oksrukuyik 0.8k</t>
  </si>
  <si>
    <t>Oksrukuyik 1.37k</t>
  </si>
  <si>
    <t>Oksrukuyik Creek</t>
  </si>
  <si>
    <t>Ox</t>
  </si>
  <si>
    <t>Oxy</t>
  </si>
  <si>
    <t>Oksrukuyik game camera</t>
  </si>
  <si>
    <t>Oksrukuyik HOBO pressure transducer</t>
  </si>
  <si>
    <t>stage</t>
  </si>
  <si>
    <t xml:space="preserve">Perched Lake </t>
  </si>
  <si>
    <t xml:space="preserve">Perch Lake </t>
  </si>
  <si>
    <t>Perched Lake Outlet</t>
  </si>
  <si>
    <t>Perch Lake Outlet</t>
  </si>
  <si>
    <t>Phenology Station at 2304 Tower</t>
  </si>
  <si>
    <t>Phenology Station @ 2304 Tower</t>
  </si>
  <si>
    <t xml:space="preserve">Reba Lake </t>
  </si>
  <si>
    <t>Reds Lake</t>
  </si>
  <si>
    <t>REF1</t>
  </si>
  <si>
    <t>REF2</t>
  </si>
  <si>
    <t>REF3</t>
  </si>
  <si>
    <t>Ribdon River</t>
  </si>
  <si>
    <t>Roche Moutonnee</t>
  </si>
  <si>
    <t>Mt. Roche</t>
  </si>
  <si>
    <t>Roche Moutanee</t>
  </si>
  <si>
    <t>S 01</t>
  </si>
  <si>
    <t>S 02</t>
  </si>
  <si>
    <t>S 03</t>
  </si>
  <si>
    <t>S 04</t>
  </si>
  <si>
    <t>S 05</t>
  </si>
  <si>
    <t>S5</t>
  </si>
  <si>
    <t>S 06</t>
  </si>
  <si>
    <t>S6</t>
  </si>
  <si>
    <t>S 06 Outlet</t>
  </si>
  <si>
    <t xml:space="preserve">S6 Out         </t>
  </si>
  <si>
    <t>S6Out</t>
  </si>
  <si>
    <t>S 07</t>
  </si>
  <si>
    <t>S 07 Inlet</t>
  </si>
  <si>
    <t xml:space="preserve">S7 In         </t>
  </si>
  <si>
    <t>S7In</t>
  </si>
  <si>
    <t xml:space="preserve">S 07 into S 06        </t>
  </si>
  <si>
    <t>S7 into S6</t>
  </si>
  <si>
    <t>S7-S6</t>
  </si>
  <si>
    <t>S 08</t>
  </si>
  <si>
    <t>S 09</t>
  </si>
  <si>
    <t>S 10</t>
  </si>
  <si>
    <t>S 11</t>
  </si>
  <si>
    <t>S 12</t>
  </si>
  <si>
    <t>S 13</t>
  </si>
  <si>
    <t>Sag 1</t>
  </si>
  <si>
    <t>Sag 2</t>
  </si>
  <si>
    <t>Sag C Pit</t>
  </si>
  <si>
    <t>Lake and stream survey 1988 #19</t>
  </si>
  <si>
    <t>Sagavanirktok River</t>
  </si>
  <si>
    <t>Sag R</t>
  </si>
  <si>
    <t>Sag</t>
  </si>
  <si>
    <t>Section Creek</t>
  </si>
  <si>
    <t>Severe CALM grid, NW corner</t>
  </si>
  <si>
    <t>Shainin Lake</t>
  </si>
  <si>
    <t>Shrew River</t>
  </si>
  <si>
    <t>Shrew River North</t>
  </si>
  <si>
    <t>Silhouette Lake</t>
  </si>
  <si>
    <t>South of Dead Horse</t>
  </si>
  <si>
    <t>Lake and stream survey 1988 #12</t>
  </si>
  <si>
    <t>Sitchiak Lake</t>
  </si>
  <si>
    <t>Slope Mtn. North 01</t>
  </si>
  <si>
    <t>Slope Mtn. North 02</t>
  </si>
  <si>
    <t>Slope Mtn. North 03</t>
  </si>
  <si>
    <t>Slope Mtn. North 04</t>
  </si>
  <si>
    <t>Slope Mtn. North 05</t>
  </si>
  <si>
    <t>Slope Mtn. North 06</t>
  </si>
  <si>
    <t>South River</t>
  </si>
  <si>
    <t>South Main</t>
  </si>
  <si>
    <t>South River Main</t>
  </si>
  <si>
    <t>South River Flux Star</t>
  </si>
  <si>
    <t>South River Harvest Transect</t>
  </si>
  <si>
    <t>South River Main/ISCO</t>
  </si>
  <si>
    <t>South River Mid</t>
  </si>
  <si>
    <t>South River Tributary</t>
  </si>
  <si>
    <t>South River Trib</t>
  </si>
  <si>
    <t>Stinking Hills Feature</t>
  </si>
  <si>
    <t>Test area 1 (Nanushuk River)</t>
  </si>
  <si>
    <t>Test area 2 (North R headwater)</t>
  </si>
  <si>
    <t>Toolik</t>
  </si>
  <si>
    <t>Toolik Lake Main Station</t>
  </si>
  <si>
    <t>TM</t>
  </si>
  <si>
    <t>Tlk</t>
  </si>
  <si>
    <t>Toolik Camp Shoal</t>
  </si>
  <si>
    <t>Surveyed by Sarah Barbrow in 2009, Kling,Cory,Nannen, and Crump in 2010.</t>
  </si>
  <si>
    <t>Toolik Lake Survey</t>
  </si>
  <si>
    <t>Toolik Central</t>
  </si>
  <si>
    <t>Toolik Dock</t>
  </si>
  <si>
    <t>Toolik Inlet</t>
  </si>
  <si>
    <t>Toolik Inlet Stream</t>
  </si>
  <si>
    <t>IS19</t>
  </si>
  <si>
    <t>Toolik Inlet Bay</t>
  </si>
  <si>
    <t>Toolik Lake Limno Corrals</t>
  </si>
  <si>
    <t>Experiments done in Limno Bay</t>
  </si>
  <si>
    <t>Toolik Limno Bay</t>
  </si>
  <si>
    <t>Western bay of Toolik where limno corral experiments were done in the 1980s</t>
  </si>
  <si>
    <t>TLB</t>
  </si>
  <si>
    <t>Toolik Bay</t>
  </si>
  <si>
    <t>Toolik Morraine</t>
  </si>
  <si>
    <t>Toolik Outlet</t>
  </si>
  <si>
    <t>Toolik Outlet Stream</t>
  </si>
  <si>
    <t>Toolik Outlet Bay</t>
  </si>
  <si>
    <t>Toolik River</t>
  </si>
  <si>
    <t>Toolik River Ice Field</t>
  </si>
  <si>
    <t>Toolik aufeis</t>
  </si>
  <si>
    <t>Toolik Rock Shoal</t>
  </si>
  <si>
    <t>Toolik Sauna Shoal</t>
  </si>
  <si>
    <t>Toolik Southwest Basin</t>
  </si>
  <si>
    <t>TR IMP</t>
  </si>
  <si>
    <t>TR REF</t>
  </si>
  <si>
    <t>TR TK ABOVE</t>
  </si>
  <si>
    <t>TR TK LOW</t>
  </si>
  <si>
    <t>TFS Weather Station</t>
  </si>
  <si>
    <t>University of Alaska Fairbanks Toolik Field Station, North Slope of Alaska  
Coords in WGS84(ITRF00 - Ep. 1997.0) 
Accuracy should be good to ~ 90cm 
68.628228973N, 149.596001285W,  
Height (above ellipsoid) is 726.5m, give or take ~1.5m
Was the SRC LTER Toolik Main weather station.</t>
  </si>
  <si>
    <t>TW 01</t>
  </si>
  <si>
    <t>Tussock Watershed soil water sites</t>
  </si>
  <si>
    <t>TW1</t>
  </si>
  <si>
    <t>TW 02</t>
  </si>
  <si>
    <t>TW2</t>
  </si>
  <si>
    <t>TW 03</t>
  </si>
  <si>
    <t>TW3</t>
  </si>
  <si>
    <t>TW 04</t>
  </si>
  <si>
    <t>TW4</t>
  </si>
  <si>
    <t>TW 05</t>
  </si>
  <si>
    <t>TW5</t>
  </si>
  <si>
    <t>TW 06</t>
  </si>
  <si>
    <t>TW6</t>
  </si>
  <si>
    <t>TW 07</t>
  </si>
  <si>
    <t>TW7</t>
  </si>
  <si>
    <t>TW 08</t>
  </si>
  <si>
    <t>TW8</t>
  </si>
  <si>
    <t>TW 09</t>
  </si>
  <si>
    <t>TW9</t>
  </si>
  <si>
    <t>TW 10</t>
  </si>
  <si>
    <t>TW10</t>
  </si>
  <si>
    <t>TW 11</t>
  </si>
  <si>
    <t>TW11</t>
  </si>
  <si>
    <t>TW 12</t>
  </si>
  <si>
    <t>TW12</t>
  </si>
  <si>
    <t>TW 13</t>
  </si>
  <si>
    <t>TW13</t>
  </si>
  <si>
    <t>TW 14</t>
  </si>
  <si>
    <t>TW14</t>
  </si>
  <si>
    <t>TW Lower</t>
  </si>
  <si>
    <t>Tussock Watershed stream where it enters Toolik Lake</t>
  </si>
  <si>
    <t>TWLower</t>
  </si>
  <si>
    <t>TWL</t>
  </si>
  <si>
    <t>TW Weir</t>
  </si>
  <si>
    <t xml:space="preserve">Tussock watershed (TW) Weir       </t>
  </si>
  <si>
    <t>Weir</t>
  </si>
  <si>
    <t>Upper Kup WS1</t>
  </si>
  <si>
    <t>Upper Kup WS1-WS2</t>
  </si>
  <si>
    <t>Upper Kup WS2</t>
  </si>
  <si>
    <t>Valley of Thermokarst</t>
  </si>
  <si>
    <t>VTK</t>
  </si>
  <si>
    <t>Valley of Thermokarst – Ref 1</t>
  </si>
  <si>
    <t>VTK1</t>
  </si>
  <si>
    <t>Valley of Thermokarst – Ref 2</t>
  </si>
  <si>
    <t>VTK2</t>
  </si>
  <si>
    <t>VTK IMPACTED</t>
  </si>
  <si>
    <t>VTK IMP-Upper</t>
  </si>
  <si>
    <t>VTK REFERENCE</t>
  </si>
  <si>
    <t>VTK REF-Upper</t>
  </si>
  <si>
    <t>Watering Plots Barrel Water</t>
  </si>
  <si>
    <t>WP Barrel</t>
  </si>
  <si>
    <t>WPBarrel</t>
  </si>
  <si>
    <t>Watering Plots C1</t>
  </si>
  <si>
    <t>WP C1</t>
  </si>
  <si>
    <t>WPC1</t>
  </si>
  <si>
    <t>Watering Plots C2</t>
  </si>
  <si>
    <t>WP C2</t>
  </si>
  <si>
    <t>WPC2</t>
  </si>
  <si>
    <t>Watering Plots C3</t>
  </si>
  <si>
    <t>WP C3</t>
  </si>
  <si>
    <t>WPC3</t>
  </si>
  <si>
    <t>Watering Plots C4</t>
  </si>
  <si>
    <t>WP C4</t>
  </si>
  <si>
    <t>WPC4</t>
  </si>
  <si>
    <t>Watering Plots C5</t>
  </si>
  <si>
    <t>WP C5</t>
  </si>
  <si>
    <t>WPC5</t>
  </si>
  <si>
    <t>Watering Plots C6</t>
  </si>
  <si>
    <t>WP C6</t>
  </si>
  <si>
    <t>WPC6</t>
  </si>
  <si>
    <t>Watering Plots W1</t>
  </si>
  <si>
    <t>WP W1</t>
  </si>
  <si>
    <t>WPW1</t>
  </si>
  <si>
    <t>Watering Plots W2</t>
  </si>
  <si>
    <t>WP W2</t>
  </si>
  <si>
    <t>WPW2</t>
  </si>
  <si>
    <t>Watering Plots W3</t>
  </si>
  <si>
    <t>WP W3</t>
  </si>
  <si>
    <t>WPW3</t>
  </si>
  <si>
    <t>Watering Plots W4</t>
  </si>
  <si>
    <t>WP W4</t>
  </si>
  <si>
    <t>WPW4</t>
  </si>
  <si>
    <t>Watering Plots W5</t>
  </si>
  <si>
    <t>WP W5</t>
  </si>
  <si>
    <t>WPW5</t>
  </si>
  <si>
    <t>Watering Plots W6</t>
  </si>
  <si>
    <t>WP W6</t>
  </si>
  <si>
    <t>WPW6</t>
  </si>
  <si>
    <t>West Lake Survey  01</t>
  </si>
  <si>
    <t>West Lakes Survey 1997</t>
  </si>
  <si>
    <t>West Lake Survey  02</t>
  </si>
  <si>
    <t>West Lake Survey  03</t>
  </si>
  <si>
    <t>West Lake Survey  04</t>
  </si>
  <si>
    <t>West Lake Survey  05</t>
  </si>
  <si>
    <t>West Lake Survey  06</t>
  </si>
  <si>
    <t>West Lake Survey  07</t>
  </si>
  <si>
    <t>West Lake Survey  08</t>
  </si>
  <si>
    <t>West Lake Survey  09</t>
  </si>
  <si>
    <t>West Lake Survey  10</t>
  </si>
  <si>
    <t>West Sag Lakes  A1</t>
  </si>
  <si>
    <t>West Sag Lakes  A2</t>
  </si>
  <si>
    <t>West Sag Lakes  A3</t>
  </si>
  <si>
    <t>West Sag Lakes  B1</t>
  </si>
  <si>
    <t>West Sag Lakes  B2</t>
  </si>
  <si>
    <t>West Sag Lakes  B3</t>
  </si>
  <si>
    <t>Windy Lake</t>
  </si>
  <si>
    <t>Lake and stream survey 1988 #11</t>
  </si>
  <si>
    <t>Wolf Creek</t>
  </si>
  <si>
    <t>Oksrukuyik Creek Tributary</t>
  </si>
  <si>
    <t>Hilltop heath (site 5)</t>
  </si>
  <si>
    <t>Hilltop Heath (site 5) of  Sagavanirktok River toposequence study.</t>
  </si>
  <si>
    <t>Ridgetop heath</t>
  </si>
  <si>
    <t>Tussock tundra (site 6)</t>
  </si>
  <si>
    <t>Tussock tundra (site 6) of  Sagavanirktok River toposequence study.</t>
  </si>
  <si>
    <t>Footslope Equisetum (site 3)</t>
  </si>
  <si>
    <t>Footslope Equisetum (site 4) of  Sagavanirktok River toposequence study.</t>
  </si>
  <si>
    <t>Equisetum footslope</t>
  </si>
  <si>
    <t>Hillslope shrub/lupine (site 4)</t>
  </si>
  <si>
    <t>Hillslope shrub/lupine (site 5) of  Sagavanirktok River toposequence study.</t>
  </si>
  <si>
    <t>Hillslope</t>
  </si>
  <si>
    <t>Wet Sedge tundra (site 2)</t>
  </si>
  <si>
    <t>Wet Sedge tundra (site 2) of  Sagavanirktok River toposequence study.</t>
  </si>
  <si>
    <t>Wet Carex meadow</t>
  </si>
  <si>
    <t>Carex meadow</t>
  </si>
  <si>
    <t>Riverside willow (site 1)</t>
  </si>
  <si>
    <t>Riverside willow (site 1) of  Sagavanirktok River toposequence study.</t>
  </si>
  <si>
    <t>Yurlake</t>
  </si>
  <si>
    <t>Yurlake into NE 14</t>
  </si>
  <si>
    <t>Yurlake into NE14</t>
  </si>
  <si>
    <t>hh:mm</t>
  </si>
  <si>
    <t>Vegetation Type: t = tussock tundra | w = wet sedge</t>
  </si>
  <si>
    <t>Treatment Type: c = control | f = fertilized</t>
  </si>
  <si>
    <t>Plot Number: 1 = plot 1 | 2 = plot 2 |  3 = plot 3</t>
  </si>
  <si>
    <t>Soil Collar Identification: a = Soil Collar A | b = Soil Collar B</t>
  </si>
  <si>
    <t>Replicate identification: r1 = 1st replicate | r2 = 2nd replicate | r3 = 3rd replicate | r4 = 4th replicate | r5 = 5th replicate | r6 = 6th replicate</t>
  </si>
  <si>
    <t>Type of sample: sr = Soil Respiration</t>
  </si>
  <si>
    <t>.=Missing or Not Measured</t>
  </si>
  <si>
    <t>http://ecosystems.mbl.edu/ARC/meta_template.php?FileName=./root_dynamics/data/RF_2004_Soil.html</t>
  </si>
  <si>
    <t>http://metacat.lternet.edu/das/dataAccessServlet?docid=knb-lter-arc.10383&amp;amp;urlTail=root_dynamics/data/data/RF_2004_Soil.csv</t>
  </si>
  <si>
    <t>knb-lter-arc.10383.2</t>
  </si>
  <si>
    <t>Version 2: Checked keywords against the LTER network preferred list and replaced non-preferred terms. Jim L 27Jan14</t>
  </si>
  <si>
    <t>RF_2004_Soil.02</t>
  </si>
  <si>
    <t>RF_2004_Soil.csv</t>
  </si>
  <si>
    <t>dd-mmm-yy</t>
  </si>
  <si>
    <t>LTER Keywords</t>
  </si>
  <si>
    <t>Arctic LTER Vocabulary</t>
  </si>
  <si>
    <t>Core Areas</t>
  </si>
  <si>
    <t>soil respiration, carbon dioxide, methane</t>
  </si>
  <si>
    <t>arctic soils, moist acidic tundra, wet sedge tundra</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</si>
</sst>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00"/>
    <numFmt numFmtId="168" formatCode="dd\-mmm\-yy"/>
    <numFmt numFmtId="169" formatCode="0.00000000"/>
    <numFmt numFmtId="170" formatCode="0.000000000"/>
    <numFmt numFmtId="171" formatCode="0.0000000"/>
    <numFmt numFmtId="172" formatCode="0.00000"/>
    <numFmt numFmtId="173" formatCode="00000"/>
    <numFmt numFmtId="174" formatCode="mmm\-yyyy"/>
    <numFmt numFmtId="175" formatCode="m/d"/>
    <numFmt numFmtId="176" formatCode="m/d/yy\ h:mm\ AM/PM"/>
    <numFmt numFmtId="177" formatCode="dd\-mm\-yy\ \ hh:mm"/>
    <numFmt numFmtId="178" formatCode="dd\-mmm\-yy\ \ hh:mm"/>
    <numFmt numFmtId="179" formatCode="&quot;Yes&quot;;&quot;Yes&quot;;&quot;No&quot;"/>
    <numFmt numFmtId="180" formatCode="&quot;True&quot;;&quot;True&quot;;&quot;False&quot;"/>
    <numFmt numFmtId="181" formatCode="&quot;On&quot;;&quot;On&quot;;&quot;Off&quot;"/>
    <numFmt numFmtId="182" formatCode="hhmm"/>
    <numFmt numFmtId="183" formatCode="hhmm\.ss"/>
    <numFmt numFmtId="184" formatCode="000#"/>
    <numFmt numFmtId="185" formatCode="[$-409]dddd\,\ mmmm\ dd\,\ yyyy"/>
    <numFmt numFmtId="186" formatCode="[$-409]d\-mmm\-yy;@"/>
    <numFmt numFmtId="187" formatCode="[$-409]h:mm:ss\ AM/PM"/>
    <numFmt numFmtId="188" formatCode="h:mm:ss;@"/>
    <numFmt numFmtId="189" formatCode="h:mm;@"/>
    <numFmt numFmtId="190" formatCode="0.00000000_);[Red]\(0.00000000\)"/>
    <numFmt numFmtId="191" formatCode="0.00000E+00"/>
    <numFmt numFmtId="192" formatCode="0.00_);[Red]\(0.00\)"/>
    <numFmt numFmtId="193" formatCode="0000"/>
    <numFmt numFmtId="194" formatCode="0.000000E+00"/>
    <numFmt numFmtId="195" formatCode="0.0000000E+00"/>
    <numFmt numFmtId="196" formatCode="0.00000000E+00"/>
    <numFmt numFmtId="197" formatCode="0.0000E+00"/>
    <numFmt numFmtId="198" formatCode="0.000E+00"/>
    <numFmt numFmtId="199" formatCode="0.0E+00"/>
    <numFmt numFmtId="200" formatCode="[$-409]dd\-mmm\-yy;@"/>
    <numFmt numFmtId="201" formatCode="0.000%"/>
    <numFmt numFmtId="202" formatCode="#,##0.000"/>
    <numFmt numFmtId="203" formatCode="d\-mmm\-yyyy"/>
    <numFmt numFmtId="204" formatCode="dd\-mmm\-yyyy"/>
    <numFmt numFmtId="205" formatCode="&quot;$&quot;0_);\(&quot;$&quot;0\)"/>
    <numFmt numFmtId="206" formatCode="0.0%"/>
    <numFmt numFmtId="207" formatCode="General_)"/>
    <numFmt numFmtId="208" formatCode="[$€-2]\ #,##0.00_);[Red]\([$€-2]\ #,##0.00\)"/>
    <numFmt numFmtId="209" formatCode="[$-409]mmmm\-yy;@"/>
    <numFmt numFmtId="210" formatCode="mmm"/>
    <numFmt numFmtId="211" formatCode="yyyy\-mm\-dd"/>
    <numFmt numFmtId="212" formatCode="yyyy\-mmm\-dd"/>
    <numFmt numFmtId="213" formatCode="0.000_);[Red]\(0.000\)"/>
    <numFmt numFmtId="214" formatCode="0.00;[Red]0.00"/>
    <numFmt numFmtId="215" formatCode="0.0000%"/>
    <numFmt numFmtId="216" formatCode="#,##0.0"/>
    <numFmt numFmtId="217" formatCode="[$-409]d\-mmm\-yyyy;@"/>
    <numFmt numFmtId="218" formatCode="[$-409]d\-mmm;@"/>
    <numFmt numFmtId="219" formatCode="dd\ mmm\ yyyy\ h:mm"/>
    <numFmt numFmtId="220" formatCode="0.0_);[Red]\(0.0\)"/>
    <numFmt numFmtId="221" formatCode="0_);[Red]\(0\)"/>
    <numFmt numFmtId="222" formatCode="hh:mm"/>
  </numFmts>
  <fonts count="62">
    <font>
      <sz val="10"/>
      <name val="Arial"/>
      <family val="0"/>
    </font>
    <font>
      <b/>
      <sz val="18"/>
      <name val="Arial"/>
      <family val="0"/>
    </font>
    <font>
      <b/>
      <sz val="12"/>
      <name val="Arial"/>
      <family val="0"/>
    </font>
    <font>
      <b/>
      <sz val="10"/>
      <name val="Arial"/>
      <family val="0"/>
    </font>
    <font>
      <u val="single"/>
      <sz val="10"/>
      <color indexed="36"/>
      <name val="Arial"/>
      <family val="2"/>
    </font>
    <font>
      <u val="single"/>
      <sz val="10"/>
      <color indexed="12"/>
      <name val="Arial"/>
      <family val="2"/>
    </font>
    <font>
      <sz val="10"/>
      <name val="Times New Roman"/>
      <family val="1"/>
    </font>
    <font>
      <sz val="10"/>
      <color indexed="8"/>
      <name val="Times New Roman"/>
      <family val="1"/>
    </font>
    <font>
      <b/>
      <sz val="14"/>
      <name val="Arial"/>
      <family val="2"/>
    </font>
    <font>
      <b/>
      <sz val="12"/>
      <color indexed="10"/>
      <name val="Arial"/>
      <family val="2"/>
    </font>
    <font>
      <b/>
      <sz val="9"/>
      <color indexed="48"/>
      <name val="Arial"/>
      <family val="2"/>
    </font>
    <font>
      <b/>
      <sz val="9"/>
      <name val="Arial"/>
      <family val="2"/>
    </font>
    <font>
      <b/>
      <sz val="10"/>
      <name val="Times New Roman"/>
      <family val="1"/>
    </font>
    <font>
      <b/>
      <u val="single"/>
      <sz val="10"/>
      <color indexed="10"/>
      <name val="Arial"/>
      <family val="2"/>
    </font>
    <font>
      <b/>
      <sz val="10"/>
      <color indexed="12"/>
      <name val="Arial"/>
      <family val="2"/>
    </font>
    <font>
      <b/>
      <sz val="8"/>
      <color indexed="10"/>
      <name val="Tahoma"/>
      <family val="2"/>
    </font>
    <font>
      <sz val="8"/>
      <name val="Tahoma"/>
      <family val="2"/>
    </font>
    <font>
      <sz val="8"/>
      <color indexed="10"/>
      <name val="Tahoma"/>
      <family val="2"/>
    </font>
    <font>
      <b/>
      <sz val="8"/>
      <name val="Tahoma"/>
      <family val="2"/>
    </font>
    <font>
      <sz val="8"/>
      <name val="Arial"/>
      <family val="2"/>
    </font>
    <font>
      <b/>
      <sz val="10"/>
      <color indexed="8"/>
      <name val="Times New Roman"/>
      <family val="1"/>
    </font>
    <font>
      <sz val="10"/>
      <color indexed="22"/>
      <name val="Arial"/>
      <family val="2"/>
    </font>
    <font>
      <sz val="10"/>
      <color indexed="10"/>
      <name val="Arial"/>
      <family val="2"/>
    </font>
    <font>
      <sz val="12"/>
      <name val="Arial"/>
      <family val="2"/>
    </font>
    <font>
      <b/>
      <sz val="9"/>
      <name val="Tahoma"/>
      <family val="2"/>
    </font>
    <font>
      <b/>
      <sz val="8"/>
      <color indexed="39"/>
      <name val="Tahoma"/>
      <family val="2"/>
    </font>
    <font>
      <sz val="10"/>
      <name val="Tahoma"/>
      <family val="2"/>
    </font>
    <font>
      <sz val="10"/>
      <color indexed="10"/>
      <name val="Tahoma"/>
      <family val="2"/>
    </font>
    <font>
      <b/>
      <sz val="10"/>
      <name val="Tahoma"/>
      <family val="2"/>
    </font>
    <font>
      <b/>
      <sz val="8"/>
      <color indexed="12"/>
      <name val="Arial"/>
      <family val="2"/>
    </font>
    <font>
      <b/>
      <sz val="8"/>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8"/>
      <name val="Segoe UI"/>
      <family val="2"/>
    </font>
    <font>
      <sz val="11"/>
      <color indexed="8"/>
      <name val="Calibri"/>
      <family val="2"/>
    </font>
    <font>
      <sz val="9"/>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66FF9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rgb="FF00FFFF"/>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medium"/>
      <top style="medium"/>
      <bottom>
        <color indexed="63"/>
      </bottom>
    </border>
    <border>
      <left style="medium"/>
      <right style="thin"/>
      <top style="medium"/>
      <bottom style="mediu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70">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7"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52" fillId="0" borderId="0" applyNumberFormat="0" applyFill="0" applyBorder="0" applyAlignment="0" applyProtection="0"/>
    <xf numFmtId="2" fontId="0" fillId="0" borderId="0" applyFont="0" applyFill="0" applyBorder="0" applyAlignment="0" applyProtection="0"/>
    <xf numFmtId="0" fontId="4" fillId="0" borderId="0" applyNumberFormat="0" applyFill="0" applyBorder="0" applyAlignment="0" applyProtection="0"/>
    <xf numFmtId="0" fontId="53" fillId="29" borderId="0" applyNumberFormat="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54" fillId="0" borderId="3" applyNumberFormat="0" applyFill="0" applyAlignment="0" applyProtection="0"/>
    <xf numFmtId="0" fontId="5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30" borderId="1" applyNumberFormat="0" applyAlignment="0" applyProtection="0"/>
    <xf numFmtId="0" fontId="56" fillId="0" borderId="4"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0" fontId="58" fillId="27" borderId="6" applyNumberFormat="0" applyAlignment="0" applyProtection="0"/>
    <xf numFmtId="10" fontId="0" fillId="0" borderId="0" applyFont="0" applyFill="0" applyBorder="0" applyAlignment="0" applyProtection="0"/>
    <xf numFmtId="0" fontId="59" fillId="0" borderId="0" applyNumberFormat="0" applyFill="0" applyBorder="0" applyAlignment="0" applyProtection="0"/>
    <xf numFmtId="0" fontId="0" fillId="0" borderId="7" applyNumberFormat="0" applyFont="0" applyBorder="0" applyAlignment="0" applyProtection="0"/>
    <xf numFmtId="0" fontId="60" fillId="0" borderId="0" applyNumberFormat="0" applyFill="0" applyBorder="0" applyAlignment="0" applyProtection="0"/>
  </cellStyleXfs>
  <cellXfs count="123">
    <xf numFmtId="0" fontId="0" fillId="0" borderId="0" xfId="0" applyAlignment="1">
      <alignment/>
    </xf>
    <xf numFmtId="0" fontId="6" fillId="0" borderId="0" xfId="0" applyFont="1" applyBorder="1" applyAlignment="1">
      <alignment/>
    </xf>
    <xf numFmtId="0" fontId="6" fillId="0" borderId="0" xfId="0" applyFont="1" applyBorder="1" applyAlignment="1">
      <alignment horizontal="left"/>
    </xf>
    <xf numFmtId="0" fontId="7" fillId="0" borderId="0" xfId="0" applyFont="1" applyBorder="1" applyAlignment="1">
      <alignment horizontal="left"/>
    </xf>
    <xf numFmtId="168" fontId="6" fillId="0" borderId="0" xfId="0" applyNumberFormat="1" applyFont="1" applyBorder="1" applyAlignment="1">
      <alignment horizontal="left"/>
    </xf>
    <xf numFmtId="0" fontId="7" fillId="0" borderId="0" xfId="0" applyFont="1" applyBorder="1" applyAlignment="1">
      <alignment/>
    </xf>
    <xf numFmtId="0" fontId="6" fillId="0" borderId="0" xfId="0" applyFont="1" applyAlignment="1">
      <alignment horizontal="left"/>
    </xf>
    <xf numFmtId="2" fontId="6" fillId="0" borderId="0" xfId="0" applyNumberFormat="1" applyFont="1" applyAlignment="1">
      <alignment horizontal="left"/>
    </xf>
    <xf numFmtId="2" fontId="12" fillId="0" borderId="0" xfId="0" applyNumberFormat="1" applyFont="1" applyFill="1" applyAlignment="1" applyProtection="1">
      <alignment horizontal="left" wrapText="1"/>
      <protection locked="0"/>
    </xf>
    <xf numFmtId="2" fontId="6" fillId="0" borderId="0" xfId="0" applyNumberFormat="1" applyFont="1" applyFill="1" applyAlignment="1">
      <alignment/>
    </xf>
    <xf numFmtId="2" fontId="0" fillId="0" borderId="0" xfId="0" applyNumberFormat="1" applyFill="1" applyAlignment="1">
      <alignment/>
    </xf>
    <xf numFmtId="1" fontId="12" fillId="0" borderId="0" xfId="0" applyNumberFormat="1" applyFont="1" applyFill="1" applyAlignment="1" applyProtection="1">
      <alignment horizontal="left" wrapText="1"/>
      <protection locked="0"/>
    </xf>
    <xf numFmtId="1" fontId="6" fillId="0" borderId="0" xfId="0" applyNumberFormat="1" applyFont="1" applyFill="1" applyAlignment="1">
      <alignment/>
    </xf>
    <xf numFmtId="1" fontId="0" fillId="0" borderId="0" xfId="0" applyNumberFormat="1" applyFill="1" applyAlignment="1">
      <alignment/>
    </xf>
    <xf numFmtId="2" fontId="6" fillId="0" borderId="0" xfId="0" applyNumberFormat="1" applyFont="1" applyAlignment="1">
      <alignment/>
    </xf>
    <xf numFmtId="2" fontId="0" fillId="0" borderId="0" xfId="0" applyNumberFormat="1" applyAlignment="1">
      <alignment/>
    </xf>
    <xf numFmtId="1" fontId="6" fillId="0" borderId="0" xfId="0" applyNumberFormat="1" applyFont="1" applyAlignment="1">
      <alignment/>
    </xf>
    <xf numFmtId="1" fontId="0" fillId="0" borderId="0" xfId="0" applyNumberFormat="1" applyAlignment="1">
      <alignment/>
    </xf>
    <xf numFmtId="0" fontId="0" fillId="0" borderId="0" xfId="62" applyFont="1">
      <alignment/>
      <protection/>
    </xf>
    <xf numFmtId="0" fontId="0" fillId="0" borderId="0" xfId="62" applyFont="1" applyProtection="1">
      <alignment/>
      <protection locked="0"/>
    </xf>
    <xf numFmtId="0" fontId="0" fillId="0" borderId="0" xfId="62" applyFont="1" applyAlignment="1" applyProtection="1">
      <alignment horizontal="left" wrapText="1"/>
      <protection locked="0"/>
    </xf>
    <xf numFmtId="0" fontId="0" fillId="0" borderId="0" xfId="62" applyFont="1" applyAlignment="1">
      <alignment vertical="top"/>
      <protection/>
    </xf>
    <xf numFmtId="0" fontId="0" fillId="0" borderId="0" xfId="63" applyFont="1" applyAlignment="1" applyProtection="1">
      <alignment wrapText="1"/>
      <protection locked="0"/>
    </xf>
    <xf numFmtId="0" fontId="0" fillId="0" borderId="0" xfId="63" applyFont="1" applyAlignment="1" applyProtection="1">
      <alignment vertical="top" wrapText="1"/>
      <protection locked="0"/>
    </xf>
    <xf numFmtId="0" fontId="0" fillId="0" borderId="0" xfId="62" applyFont="1" applyAlignment="1" applyProtection="1">
      <alignment wrapText="1"/>
      <protection locked="0"/>
    </xf>
    <xf numFmtId="0" fontId="0" fillId="0" borderId="0" xfId="62" applyFont="1" applyAlignment="1">
      <alignment vertical="center" wrapText="1"/>
      <protection/>
    </xf>
    <xf numFmtId="0" fontId="22" fillId="0" borderId="0" xfId="62" applyFont="1">
      <alignment/>
      <protection/>
    </xf>
    <xf numFmtId="0" fontId="14" fillId="0" borderId="0" xfId="62" applyFont="1">
      <alignment/>
      <protection/>
    </xf>
    <xf numFmtId="0" fontId="3" fillId="0" borderId="0" xfId="62" applyFont="1" applyFill="1" applyBorder="1" applyAlignment="1" applyProtection="1">
      <alignment vertical="center" wrapText="1"/>
      <protection/>
    </xf>
    <xf numFmtId="0" fontId="3" fillId="33" borderId="8" xfId="63" applyFont="1" applyFill="1" applyBorder="1" applyAlignment="1" applyProtection="1">
      <alignment vertical="center" wrapText="1"/>
      <protection/>
    </xf>
    <xf numFmtId="0" fontId="3" fillId="33" borderId="8" xfId="63" applyFont="1" applyFill="1" applyBorder="1" applyAlignment="1" applyProtection="1">
      <alignment horizontal="left" vertical="center" wrapText="1"/>
      <protection/>
    </xf>
    <xf numFmtId="0" fontId="13" fillId="0" borderId="0" xfId="62" applyFont="1">
      <alignment/>
      <protection/>
    </xf>
    <xf numFmtId="0" fontId="3" fillId="34" borderId="8" xfId="62" applyFont="1" applyFill="1" applyBorder="1" applyAlignment="1" applyProtection="1">
      <alignment vertical="top" wrapText="1"/>
      <protection/>
    </xf>
    <xf numFmtId="0" fontId="0" fillId="0" borderId="0" xfId="62" applyFont="1" applyFill="1" applyBorder="1" applyAlignment="1" applyProtection="1">
      <alignment horizontal="left" wrapText="1"/>
      <protection locked="0"/>
    </xf>
    <xf numFmtId="0" fontId="3" fillId="0" borderId="0" xfId="62" applyFont="1" applyFill="1" applyBorder="1" applyAlignment="1" applyProtection="1">
      <alignment horizontal="right" vertical="top"/>
      <protection/>
    </xf>
    <xf numFmtId="0" fontId="0" fillId="0" borderId="0" xfId="62" applyFont="1" applyAlignment="1" applyProtection="1">
      <alignment vertical="top"/>
      <protection/>
    </xf>
    <xf numFmtId="0" fontId="0" fillId="0" borderId="0" xfId="62" applyFont="1" applyAlignment="1" applyProtection="1">
      <alignment/>
      <protection locked="0"/>
    </xf>
    <xf numFmtId="0" fontId="3" fillId="0" borderId="0" xfId="62" applyFont="1" applyAlignment="1" applyProtection="1">
      <alignment horizontal="center" vertical="top"/>
      <protection/>
    </xf>
    <xf numFmtId="0" fontId="3" fillId="34" borderId="8" xfId="62" applyFont="1" applyFill="1" applyBorder="1" applyAlignment="1" applyProtection="1">
      <alignment horizontal="right" vertical="top"/>
      <protection/>
    </xf>
    <xf numFmtId="0" fontId="0" fillId="35" borderId="9" xfId="62" applyFont="1" applyFill="1" applyBorder="1" applyAlignment="1" applyProtection="1">
      <alignment/>
      <protection locked="0"/>
    </xf>
    <xf numFmtId="0" fontId="0" fillId="36" borderId="10" xfId="62" applyFont="1" applyFill="1" applyBorder="1" applyAlignment="1" applyProtection="1">
      <alignment horizontal="left"/>
      <protection locked="0"/>
    </xf>
    <xf numFmtId="0" fontId="3" fillId="34" borderId="11" xfId="62" applyFont="1" applyFill="1" applyBorder="1" applyAlignment="1" applyProtection="1">
      <alignment horizontal="right"/>
      <protection/>
    </xf>
    <xf numFmtId="0" fontId="0" fillId="35" borderId="12" xfId="62" applyFont="1" applyFill="1" applyBorder="1" applyAlignment="1" applyProtection="1">
      <alignment/>
      <protection locked="0"/>
    </xf>
    <xf numFmtId="0" fontId="0" fillId="36" borderId="11" xfId="62" applyFont="1" applyFill="1" applyBorder="1" applyAlignment="1" applyProtection="1">
      <alignment horizontal="left"/>
      <protection locked="0"/>
    </xf>
    <xf numFmtId="0" fontId="3" fillId="34" borderId="10" xfId="62" applyFont="1" applyFill="1" applyBorder="1" applyAlignment="1" applyProtection="1">
      <alignment horizontal="right" wrapText="1"/>
      <protection/>
    </xf>
    <xf numFmtId="0" fontId="0" fillId="34" borderId="13" xfId="62" applyNumberFormat="1" applyFont="1" applyFill="1" applyBorder="1" applyAlignment="1" applyProtection="1">
      <alignment horizontal="left"/>
      <protection/>
    </xf>
    <xf numFmtId="0" fontId="3" fillId="34" borderId="14" xfId="62" applyFont="1" applyFill="1" applyBorder="1" applyAlignment="1" applyProtection="1">
      <alignment horizontal="left"/>
      <protection/>
    </xf>
    <xf numFmtId="0" fontId="0" fillId="0" borderId="0" xfId="62" applyNumberFormat="1" applyFont="1" applyAlignment="1" applyProtection="1">
      <alignment horizontal="left"/>
      <protection locked="0"/>
    </xf>
    <xf numFmtId="0" fontId="0" fillId="0" borderId="0" xfId="62" applyFont="1" applyAlignment="1" applyProtection="1">
      <alignment horizontal="left"/>
      <protection locked="0"/>
    </xf>
    <xf numFmtId="0" fontId="0" fillId="0" borderId="0" xfId="62" applyFont="1" applyAlignment="1" applyProtection="1">
      <alignment vertical="center"/>
      <protection locked="0"/>
    </xf>
    <xf numFmtId="0" fontId="0" fillId="0" borderId="0" xfId="62" applyFont="1" applyFill="1" applyAlignment="1" applyProtection="1">
      <alignment vertical="center"/>
      <protection locked="0"/>
    </xf>
    <xf numFmtId="0" fontId="0" fillId="0" borderId="0" xfId="62" applyNumberFormat="1" applyFont="1" applyAlignment="1" applyProtection="1">
      <alignment/>
      <protection locked="0"/>
    </xf>
    <xf numFmtId="0" fontId="0" fillId="0" borderId="0" xfId="62" applyFont="1" applyAlignment="1" applyProtection="1">
      <alignment/>
      <protection/>
    </xf>
    <xf numFmtId="0" fontId="23" fillId="0" borderId="0" xfId="62" applyFont="1">
      <alignment/>
      <protection/>
    </xf>
    <xf numFmtId="0" fontId="23" fillId="0" borderId="0" xfId="62" applyFont="1" applyAlignment="1" applyProtection="1">
      <alignment/>
      <protection locked="0"/>
    </xf>
    <xf numFmtId="0" fontId="0" fillId="37" borderId="8" xfId="62" applyFont="1" applyFill="1" applyBorder="1" applyAlignment="1" applyProtection="1">
      <alignment horizontal="left" wrapText="1"/>
      <protection locked="0"/>
    </xf>
    <xf numFmtId="0" fontId="3" fillId="33" borderId="11" xfId="62" applyFont="1" applyFill="1" applyBorder="1" applyAlignment="1" applyProtection="1">
      <alignment horizontal="right" wrapText="1"/>
      <protection/>
    </xf>
    <xf numFmtId="0" fontId="3" fillId="34" borderId="8" xfId="62" applyFont="1" applyFill="1" applyBorder="1" applyAlignment="1" applyProtection="1">
      <alignment wrapText="1"/>
      <protection/>
    </xf>
    <xf numFmtId="0" fontId="0" fillId="0" borderId="0" xfId="62" applyFont="1" applyFill="1" applyBorder="1" applyAlignment="1" applyProtection="1">
      <alignment horizontal="right" vertical="top"/>
      <protection/>
    </xf>
    <xf numFmtId="0" fontId="3" fillId="33" borderId="0" xfId="62" applyFont="1" applyFill="1" applyBorder="1" applyAlignment="1" applyProtection="1">
      <alignment horizontal="right" wrapText="1"/>
      <protection/>
    </xf>
    <xf numFmtId="0" fontId="0" fillId="0" borderId="0" xfId="62" applyFont="1" applyFill="1" applyProtection="1">
      <alignment/>
      <protection locked="0"/>
    </xf>
    <xf numFmtId="0" fontId="5" fillId="36" borderId="8" xfId="58" applyFill="1" applyBorder="1" applyAlignment="1" applyProtection="1">
      <alignment horizontal="left" vertical="top" wrapText="1"/>
      <protection/>
    </xf>
    <xf numFmtId="0" fontId="3" fillId="33" borderId="0" xfId="62" applyFont="1" applyFill="1" applyBorder="1" applyAlignment="1" applyProtection="1">
      <alignment horizontal="right" vertical="top"/>
      <protection/>
    </xf>
    <xf numFmtId="0" fontId="0" fillId="36" borderId="8" xfId="62" applyFont="1" applyFill="1" applyBorder="1" applyAlignment="1" applyProtection="1">
      <alignment horizontal="left" vertical="top" wrapText="1"/>
      <protection locked="0"/>
    </xf>
    <xf numFmtId="0" fontId="0" fillId="0" borderId="8" xfId="62" applyFont="1" applyBorder="1" applyAlignment="1" applyProtection="1">
      <alignment horizontal="left" wrapText="1"/>
      <protection locked="0"/>
    </xf>
    <xf numFmtId="0" fontId="3" fillId="34" borderId="8" xfId="62" applyFont="1" applyFill="1" applyBorder="1" applyAlignment="1" applyProtection="1">
      <alignment horizontal="left" vertical="top"/>
      <protection/>
    </xf>
    <xf numFmtId="0" fontId="0" fillId="36" borderId="15" xfId="62" applyFont="1" applyFill="1" applyBorder="1" applyAlignment="1" applyProtection="1">
      <alignment horizontal="left" wrapText="1"/>
      <protection locked="0"/>
    </xf>
    <xf numFmtId="0" fontId="3" fillId="33" borderId="0" xfId="62" applyFont="1" applyFill="1" applyBorder="1" applyAlignment="1" applyProtection="1">
      <alignment horizontal="left" vertical="top"/>
      <protection/>
    </xf>
    <xf numFmtId="0" fontId="0" fillId="36" borderId="16" xfId="62" applyFont="1" applyFill="1" applyBorder="1" applyAlignment="1" applyProtection="1">
      <alignment horizontal="left" wrapText="1"/>
      <protection locked="0"/>
    </xf>
    <xf numFmtId="0" fontId="3" fillId="34" borderId="17" xfId="62" applyFont="1" applyFill="1" applyBorder="1" applyAlignment="1" applyProtection="1">
      <alignment horizontal="left" vertical="top"/>
      <protection/>
    </xf>
    <xf numFmtId="0" fontId="3" fillId="33" borderId="0" xfId="62" applyFont="1" applyFill="1" applyBorder="1" applyAlignment="1" applyProtection="1">
      <alignment horizontal="right" vertical="top" wrapText="1"/>
      <protection/>
    </xf>
    <xf numFmtId="0" fontId="0" fillId="38" borderId="8" xfId="62" applyFont="1" applyFill="1" applyBorder="1" applyAlignment="1" applyProtection="1">
      <alignment horizontal="center" wrapText="1"/>
      <protection locked="0"/>
    </xf>
    <xf numFmtId="0" fontId="3" fillId="34" borderId="8" xfId="62" applyNumberFormat="1" applyFont="1" applyFill="1" applyBorder="1" applyAlignment="1" applyProtection="1">
      <alignment vertical="top" wrapText="1"/>
      <protection/>
    </xf>
    <xf numFmtId="0" fontId="0" fillId="0" borderId="0" xfId="62" applyFont="1" applyAlignment="1" applyProtection="1">
      <alignment horizontal="right" vertical="top"/>
      <protection/>
    </xf>
    <xf numFmtId="0" fontId="3" fillId="33" borderId="0" xfId="62" applyFont="1" applyFill="1" applyAlignment="1" applyProtection="1">
      <alignment horizontal="right" vertical="top"/>
      <protection/>
    </xf>
    <xf numFmtId="204" fontId="0" fillId="36" borderId="8" xfId="62" applyNumberFormat="1" applyFont="1" applyFill="1" applyBorder="1" applyAlignment="1" applyProtection="1">
      <alignment horizontal="left" wrapText="1"/>
      <protection locked="0"/>
    </xf>
    <xf numFmtId="0" fontId="3" fillId="33" borderId="0" xfId="62" applyFont="1" applyFill="1" applyAlignment="1" applyProtection="1">
      <alignment horizontal="right" vertical="top" wrapText="1"/>
      <protection/>
    </xf>
    <xf numFmtId="0" fontId="3" fillId="33" borderId="0" xfId="62" applyNumberFormat="1" applyFont="1" applyFill="1" applyAlignment="1" applyProtection="1">
      <alignment horizontal="right" vertical="top" wrapText="1"/>
      <protection/>
    </xf>
    <xf numFmtId="0" fontId="21" fillId="0" borderId="12" xfId="62" applyFont="1" applyBorder="1" applyAlignment="1">
      <alignment/>
      <protection/>
    </xf>
    <xf numFmtId="0" fontId="21" fillId="0" borderId="8" xfId="62" applyFont="1" applyFill="1" applyBorder="1" applyAlignment="1" applyProtection="1">
      <alignment horizontal="right"/>
      <protection/>
    </xf>
    <xf numFmtId="0" fontId="0" fillId="0" borderId="0" xfId="62" applyFont="1" applyBorder="1" applyAlignment="1" applyProtection="1">
      <alignment horizontal="left" wrapText="1"/>
      <protection locked="0"/>
    </xf>
    <xf numFmtId="0" fontId="0" fillId="0" borderId="0" xfId="62" applyFont="1" applyFill="1" applyAlignment="1" applyProtection="1">
      <alignment horizontal="right" vertical="top" wrapText="1"/>
      <protection/>
    </xf>
    <xf numFmtId="0" fontId="0" fillId="0" borderId="0" xfId="62" applyFont="1" applyFill="1" applyAlignment="1" applyProtection="1">
      <alignment horizontal="left" wrapText="1"/>
      <protection locked="0"/>
    </xf>
    <xf numFmtId="49" fontId="0" fillId="0" borderId="0" xfId="62" applyNumberFormat="1" applyFont="1">
      <alignment/>
      <protection/>
    </xf>
    <xf numFmtId="49" fontId="0" fillId="35" borderId="8" xfId="62" applyNumberFormat="1" applyFont="1" applyFill="1" applyBorder="1" applyAlignment="1" applyProtection="1">
      <alignment horizontal="left" wrapText="1"/>
      <protection locked="0"/>
    </xf>
    <xf numFmtId="49" fontId="3" fillId="39" borderId="0" xfId="62" applyNumberFormat="1" applyFont="1" applyFill="1" applyBorder="1" applyAlignment="1" applyProtection="1">
      <alignment horizontal="right" vertical="top"/>
      <protection/>
    </xf>
    <xf numFmtId="0" fontId="3" fillId="34" borderId="8" xfId="62" applyFont="1" applyFill="1" applyBorder="1" applyAlignment="1" applyProtection="1">
      <alignment horizontal="left" wrapText="1"/>
      <protection/>
    </xf>
    <xf numFmtId="0" fontId="11" fillId="34" borderId="8" xfId="62" applyFont="1" applyFill="1" applyBorder="1" applyAlignment="1" applyProtection="1">
      <alignment vertical="top" wrapText="1"/>
      <protection/>
    </xf>
    <xf numFmtId="0" fontId="0" fillId="0" borderId="0" xfId="62" applyFont="1" applyAlignment="1" applyProtection="1">
      <alignment vertical="top" wrapText="1"/>
      <protection/>
    </xf>
    <xf numFmtId="0" fontId="3" fillId="34" borderId="8" xfId="62" applyFont="1" applyFill="1" applyBorder="1" applyAlignment="1" applyProtection="1">
      <alignment vertical="top"/>
      <protection/>
    </xf>
    <xf numFmtId="0" fontId="0" fillId="0" borderId="0" xfId="62" applyFont="1" applyFill="1" applyBorder="1" applyAlignment="1">
      <alignment/>
      <protection/>
    </xf>
    <xf numFmtId="0" fontId="3" fillId="0" borderId="0" xfId="62" applyFont="1" applyFill="1" applyBorder="1" applyAlignment="1" applyProtection="1">
      <alignment horizontal="left" wrapText="1"/>
      <protection locked="0"/>
    </xf>
    <xf numFmtId="0" fontId="0" fillId="0" borderId="0" xfId="62" applyFont="1" applyFill="1" applyBorder="1">
      <alignment/>
      <protection/>
    </xf>
    <xf numFmtId="0" fontId="21" fillId="0" borderId="12" xfId="62" applyFont="1" applyBorder="1" applyAlignment="1" applyProtection="1">
      <alignment/>
      <protection/>
    </xf>
    <xf numFmtId="0" fontId="21" fillId="0" borderId="8" xfId="62" applyFont="1" applyFill="1" applyBorder="1" applyAlignment="1" applyProtection="1">
      <alignment/>
      <protection/>
    </xf>
    <xf numFmtId="0" fontId="21" fillId="0" borderId="8" xfId="62" applyFont="1" applyFill="1" applyBorder="1" applyAlignment="1" applyProtection="1">
      <alignment horizontal="left"/>
      <protection/>
    </xf>
    <xf numFmtId="0" fontId="3" fillId="0" borderId="0" xfId="62" applyFont="1" applyProtection="1">
      <alignment/>
      <protection locked="0"/>
    </xf>
    <xf numFmtId="0" fontId="9" fillId="0" borderId="0" xfId="62" applyFont="1" applyProtection="1">
      <alignment/>
      <protection locked="0"/>
    </xf>
    <xf numFmtId="0" fontId="8" fillId="0" borderId="0" xfId="62" applyFont="1" applyAlignment="1" applyProtection="1">
      <alignment vertical="top"/>
      <protection/>
    </xf>
    <xf numFmtId="0" fontId="0" fillId="0" borderId="0" xfId="62">
      <alignment/>
      <protection/>
    </xf>
    <xf numFmtId="0" fontId="29" fillId="0" borderId="0" xfId="62" applyFont="1" applyAlignment="1">
      <alignment horizontal="center" wrapText="1"/>
      <protection/>
    </xf>
    <xf numFmtId="0" fontId="29" fillId="0" borderId="0" xfId="62" applyFont="1" applyAlignment="1">
      <alignment wrapText="1"/>
      <protection/>
    </xf>
    <xf numFmtId="172" fontId="29" fillId="0" borderId="0" xfId="62" applyNumberFormat="1" applyFont="1" applyAlignment="1">
      <alignment wrapText="1"/>
      <protection/>
    </xf>
    <xf numFmtId="1" fontId="29" fillId="0" borderId="0" xfId="62" applyNumberFormat="1" applyFont="1" applyAlignment="1">
      <alignment wrapText="1"/>
      <protection/>
    </xf>
    <xf numFmtId="0" fontId="30" fillId="0" borderId="0" xfId="62" applyFont="1" applyAlignment="1">
      <alignment horizontal="center" wrapText="1"/>
      <protection/>
    </xf>
    <xf numFmtId="0" fontId="5" fillId="0" borderId="0" xfId="58" applyAlignment="1" applyProtection="1">
      <alignment/>
      <protection/>
    </xf>
    <xf numFmtId="0" fontId="0" fillId="0" borderId="0" xfId="62" applyAlignment="1">
      <alignment/>
      <protection/>
    </xf>
    <xf numFmtId="1" fontId="0" fillId="0" borderId="0" xfId="62" applyNumberFormat="1">
      <alignment/>
      <protection/>
    </xf>
    <xf numFmtId="0" fontId="0" fillId="0" borderId="0" xfId="62" applyFont="1">
      <alignment/>
      <protection/>
    </xf>
    <xf numFmtId="0" fontId="12" fillId="0" borderId="0" xfId="0" applyFont="1" applyFill="1" applyAlignment="1" applyProtection="1">
      <alignment horizontal="left" wrapText="1"/>
      <protection locked="0"/>
    </xf>
    <xf numFmtId="0" fontId="20" fillId="0" borderId="0" xfId="0" applyFont="1" applyFill="1" applyAlignment="1" applyProtection="1">
      <alignment horizontal="left" wrapText="1"/>
      <protection locked="0"/>
    </xf>
    <xf numFmtId="168" fontId="12" fillId="0" borderId="0" xfId="0" applyNumberFormat="1" applyFont="1" applyFill="1" applyAlignment="1" applyProtection="1">
      <alignment horizontal="left" wrapText="1"/>
      <protection locked="0"/>
    </xf>
    <xf numFmtId="0" fontId="0" fillId="0" borderId="0" xfId="0" applyFont="1" applyFill="1" applyAlignment="1" applyProtection="1">
      <alignment horizontal="left" wrapText="1"/>
      <protection locked="0"/>
    </xf>
    <xf numFmtId="0" fontId="31" fillId="0" borderId="0" xfId="0" applyFont="1" applyFill="1" applyAlignment="1" applyProtection="1">
      <alignment horizontal="left" wrapText="1"/>
      <protection locked="0"/>
    </xf>
    <xf numFmtId="168" fontId="0" fillId="0" borderId="0" xfId="0" applyNumberFormat="1" applyFont="1" applyFill="1" applyAlignment="1" applyProtection="1">
      <alignment horizontal="left" wrapText="1"/>
      <protection locked="0"/>
    </xf>
    <xf numFmtId="2" fontId="0" fillId="0" borderId="0" xfId="0" applyNumberFormat="1" applyFont="1" applyFill="1" applyAlignment="1" applyProtection="1">
      <alignment horizontal="left" wrapText="1"/>
      <protection locked="0"/>
    </xf>
    <xf numFmtId="1" fontId="0" fillId="0" borderId="0" xfId="0" applyNumberFormat="1" applyFont="1" applyFill="1" applyAlignment="1" applyProtection="1">
      <alignment horizontal="left" wrapText="1"/>
      <protection locked="0"/>
    </xf>
    <xf numFmtId="0" fontId="5" fillId="0" borderId="11" xfId="57" applyFill="1" applyBorder="1" applyAlignment="1" applyProtection="1">
      <alignment horizontal="left"/>
      <protection/>
    </xf>
    <xf numFmtId="222" fontId="6" fillId="0" borderId="0" xfId="0" applyNumberFormat="1" applyFont="1" applyBorder="1" applyAlignment="1">
      <alignment/>
    </xf>
    <xf numFmtId="0" fontId="0" fillId="36" borderId="11" xfId="62" applyFont="1" applyFill="1" applyBorder="1" applyAlignment="1" applyProtection="1">
      <alignment horizontal="left" wrapText="1"/>
      <protection locked="0"/>
    </xf>
    <xf numFmtId="0" fontId="0" fillId="0" borderId="12" xfId="62" applyFont="1" applyBorder="1" applyAlignment="1">
      <alignment/>
      <protection/>
    </xf>
    <xf numFmtId="0" fontId="3" fillId="0" borderId="0" xfId="62" applyFont="1" applyFill="1" applyBorder="1" applyAlignment="1" applyProtection="1">
      <alignment horizontal="left" wrapText="1"/>
      <protection locked="0"/>
    </xf>
    <xf numFmtId="0" fontId="0" fillId="0" borderId="0" xfId="62" applyFont="1" applyFill="1" applyBorder="1" applyAlignment="1">
      <alignment/>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Hyperlink 2" xfId="58"/>
    <cellStyle name="Input" xfId="59"/>
    <cellStyle name="Linked Cell" xfId="60"/>
    <cellStyle name="Neutral" xfId="61"/>
    <cellStyle name="Normal 2" xfId="62"/>
    <cellStyle name="Normal 2 2" xfId="63"/>
    <cellStyle name="Note" xfId="64"/>
    <cellStyle name="Output" xfId="65"/>
    <cellStyle name="Percent" xfId="66"/>
    <cellStyle name="Title" xfId="67"/>
    <cellStyle name="Total" xfId="68"/>
    <cellStyle name="Warning Text" xfId="69"/>
  </cellStyles>
  <dxfs count="16">
    <dxf>
      <font>
        <color auto="1"/>
      </font>
      <fill>
        <patternFill>
          <bgColor indexed="26"/>
        </patternFill>
      </fill>
      <border>
        <left style="thin">
          <color indexed="8"/>
        </left>
        <right style="thin">
          <color indexed="8"/>
        </right>
        <top style="thin">
          <color indexed="8"/>
        </top>
        <bottom style="thin">
          <color indexed="8"/>
        </bottom>
      </border>
    </dxf>
    <dxf>
      <fill>
        <patternFill>
          <bgColor indexed="41"/>
        </patternFill>
      </fill>
      <border>
        <left style="thin"/>
        <right style="thin"/>
        <top style="thin"/>
        <bottom style="thin"/>
      </border>
    </dxf>
    <dxf>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fill>
        <patternFill patternType="darkGrid">
          <fgColor indexed="22"/>
        </patternFill>
      </fill>
      <border>
        <left style="thin"/>
        <right style="thin"/>
        <top style="thin"/>
        <bottom style="thin"/>
      </border>
    </dxf>
    <dxf>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rgb="FFCCFFFF"/>
        </patternFill>
      </fill>
      <border>
        <left style="thin">
          <color rgb="FF000000"/>
        </left>
        <right style="thin">
          <color rgb="FF000000"/>
        </right>
        <top style="thin"/>
        <bottom style="thin">
          <color rgb="FF000000"/>
        </bottom>
      </border>
    </dxf>
    <dxf>
      <fill>
        <patternFill patternType="darkGrid">
          <fgColor rgb="FFC0C0C0"/>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ont>
        <color auto="1"/>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3</xdr:col>
      <xdr:colOff>2047875</xdr:colOff>
      <xdr:row>12</xdr:row>
      <xdr:rowOff>19050</xdr:rowOff>
    </xdr:to>
    <xdr:sp>
      <xdr:nvSpPr>
        <xdr:cNvPr id="1" name="abstract" descr="Abstract of dsatset"/>
        <xdr:cNvSpPr txBox="1">
          <a:spLocks noChangeArrowheads="1"/>
        </xdr:cNvSpPr>
      </xdr:nvSpPr>
      <xdr:spPr>
        <a:xfrm>
          <a:off x="1743075" y="1162050"/>
          <a:ext cx="7162800" cy="10191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Soil respiration of carbon dioxide, and methane in waters from wet sedge plots near Toolik Lake, AK during the summer of 2004. </a:t>
          </a:r>
        </a:p>
      </xdr:txBody>
    </xdr:sp>
    <xdr:clientData fLocksWithSheet="0"/>
  </xdr:twoCellAnchor>
  <xdr:twoCellAnchor>
    <xdr:from>
      <xdr:col>1</xdr:col>
      <xdr:colOff>28575</xdr:colOff>
      <xdr:row>66</xdr:row>
      <xdr:rowOff>19050</xdr:rowOff>
    </xdr:from>
    <xdr:to>
      <xdr:col>6</xdr:col>
      <xdr:colOff>819150</xdr:colOff>
      <xdr:row>107</xdr:row>
      <xdr:rowOff>0</xdr:rowOff>
    </xdr:to>
    <xdr:sp>
      <xdr:nvSpPr>
        <xdr:cNvPr id="2" name="method"/>
        <xdr:cNvSpPr txBox="1">
          <a:spLocks noChangeArrowheads="1"/>
        </xdr:cNvSpPr>
      </xdr:nvSpPr>
      <xdr:spPr>
        <a:xfrm>
          <a:off x="1771650" y="12906375"/>
          <a:ext cx="12049125" cy="6648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Plot location was chosen based on dominate vegetation type (T or W).  The tussock tundra plots are located near the Moist Acidic Tundra plots characterized by Shaver and Chapin (1991).  The wet sedge plots are located near the outlet of Toolik Lake;  all plots have been used by the Arctic LTER project at Toolik Lake.
In wet sedge tundra, three 1 m2-sized plots were positioned randomly in each of two treatments of block 2 of the LTER wet sedge scheme (outlet site), control and N+P-fertilized , respectively, in 2000. Paired control and fertilized plots were labelled with 14C and 15N at one of three different dates of the summer season 2001.
In moist acidic tussock tundra six 1 m2 sized plots were positioned in three of the "X" (=extra") blocks of the LTER scheme, in 2001, inside an area extending 5 m from the boardwalks and, positioning plots so that similar area shares between tussocks and intertussock areas was achieved. In each of the three X blocks two 1m2-sized plots were established. The whole 5 m area of the X blocks extending from the board walks was divided into two halfs, each containing one of the 1m2 sized plots. One half was set aside as the control and the other half was designated to be fertilized. Fertilization with a Hoagland solution (see protocol) started in late summer 2001, and was repeated annually after that , early in the summer season.  Paired control and fertilized plots were labelled with 14C and 15N  of the summer season 2002; all three pairs were labelled as closely together in time as logistically possible.
In each plot we installed two soil collars.  On collection days we would place the collar cap on the collar, and wait 40 minutes to build up CO2 concentration in the headspace. We extracted 120 mL gas sample using a plastic 140 ml syringe with 6inch needle through collar septum.  We transferred ~10 ml gas from original syringe into 20 ML nylon syringe to run on a Shimadzu Model 14A gas chromatograph with a flame ionization detector (FID) for CO2 and CH4 content.
Shaver, G.R., and F.S. Chapin.  1991.  Production - biomass relationships and elemental cycling in contrasting arctic vegetation types.  Ecological Monographs 61(1): 1-31.
 </a:t>
          </a:r>
        </a:p>
      </xdr:txBody>
    </xdr:sp>
    <xdr:clientData fLocksWithSheet="0"/>
  </xdr:twoCellAnchor>
  <xdr:twoCellAnchor>
    <xdr:from>
      <xdr:col>1</xdr:col>
      <xdr:colOff>19050</xdr:colOff>
      <xdr:row>112</xdr:row>
      <xdr:rowOff>152400</xdr:rowOff>
    </xdr:from>
    <xdr:to>
      <xdr:col>3</xdr:col>
      <xdr:colOff>2047875</xdr:colOff>
      <xdr:row>119</xdr:row>
      <xdr:rowOff>19050</xdr:rowOff>
    </xdr:to>
    <xdr:sp>
      <xdr:nvSpPr>
        <xdr:cNvPr id="3" name="protocol1"/>
        <xdr:cNvSpPr txBox="1">
          <a:spLocks noChangeArrowheads="1"/>
        </xdr:cNvSpPr>
      </xdr:nvSpPr>
      <xdr:spPr>
        <a:xfrm>
          <a:off x="1762125" y="20535900"/>
          <a:ext cx="7143750" cy="1000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p>
      </xdr:txBody>
    </xdr:sp>
    <xdr:clientData fLocksWithSheet="0"/>
  </xdr:twoCellAnchor>
  <xdr:twoCellAnchor>
    <xdr:from>
      <xdr:col>0</xdr:col>
      <xdr:colOff>57150</xdr:colOff>
      <xdr:row>6</xdr:row>
      <xdr:rowOff>38100</xdr:rowOff>
    </xdr:from>
    <xdr:to>
      <xdr:col>0</xdr:col>
      <xdr:colOff>1590675</xdr:colOff>
      <xdr:row>11</xdr:row>
      <xdr:rowOff>133350</xdr:rowOff>
    </xdr:to>
    <xdr:sp>
      <xdr:nvSpPr>
        <xdr:cNvPr id="4" name="Note1"/>
        <xdr:cNvSpPr txBox="1">
          <a:spLocks noChangeArrowheads="1"/>
        </xdr:cNvSpPr>
      </xdr:nvSpPr>
      <xdr:spPr>
        <a:xfrm>
          <a:off x="57150" y="1200150"/>
          <a:ext cx="1533525" cy="904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Note:</a:t>
          </a:r>
          <a:r>
            <a:rPr lang="en-US" cap="none" sz="900" b="0" i="0" u="none" baseline="0">
              <a:solidFill>
                <a:srgbClr val="000000"/>
              </a:solidFill>
              <a:latin typeface="Arial"/>
              <a:ea typeface="Arial"/>
              <a:cs typeface="Arial"/>
            </a:rPr>
            <a:t> cells with a small red triangle in the upper right corner have comments about entering metadata.</a:t>
          </a:r>
        </a:p>
      </xdr:txBody>
    </xdr:sp>
    <xdr:clientData/>
  </xdr:twoCellAnchor>
  <xdr:twoCellAnchor>
    <xdr:from>
      <xdr:col>0</xdr:col>
      <xdr:colOff>19050</xdr:colOff>
      <xdr:row>67</xdr:row>
      <xdr:rowOff>123825</xdr:rowOff>
    </xdr:from>
    <xdr:to>
      <xdr:col>0</xdr:col>
      <xdr:colOff>1724025</xdr:colOff>
      <xdr:row>81</xdr:row>
      <xdr:rowOff>57150</xdr:rowOff>
    </xdr:to>
    <xdr:sp>
      <xdr:nvSpPr>
        <xdr:cNvPr id="5" name="Note2"/>
        <xdr:cNvSpPr txBox="1">
          <a:spLocks noChangeArrowheads="1"/>
        </xdr:cNvSpPr>
      </xdr:nvSpPr>
      <xdr:spPr>
        <a:xfrm>
          <a:off x="19050" y="13201650"/>
          <a:ext cx="1704975" cy="2200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The Methods description  should be fairly detailed and include any literature references (including author, title, journal and page 
</a:t>
          </a:r>
          <a:r>
            <a:rPr lang="en-US" cap="none" sz="900" b="0" i="0" u="none" baseline="0">
              <a:solidFill>
                <a:srgbClr val="000000"/>
              </a:solidFill>
              <a:latin typeface="Arial"/>
              <a:ea typeface="Arial"/>
              <a:cs typeface="Arial"/>
            </a:rPr>
            <a:t>numbers) pertaining to the methods</a:t>
          </a:r>
          <a:r>
            <a:rPr lang="en-US" cap="none" sz="900" b="0" i="0" u="none" baseline="0">
              <a:solidFill>
                <a:srgbClr val="000000"/>
              </a:solidFill>
              <a:latin typeface="Arial"/>
              <a:ea typeface="Arial"/>
              <a:cs typeface="Arial"/>
            </a:rPr>
            <a:t> or research.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Include a Notes  section to detail a timeline of changes or</a:t>
          </a:r>
          <a:r>
            <a:rPr lang="en-US" cap="none" sz="900" b="0" i="0" u="none" baseline="0">
              <a:solidFill>
                <a:srgbClr val="000000"/>
              </a:solidFill>
              <a:latin typeface="Arial"/>
              <a:ea typeface="Arial"/>
              <a:cs typeface="Arial"/>
            </a:rPr>
            <a:t> problems with the data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Click on the box to paste or type the needed information.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If</a:t>
          </a:r>
          <a:r>
            <a:rPr lang="en-US" cap="none" sz="900" b="0" i="0" u="none" baseline="0">
              <a:solidFill>
                <a:srgbClr val="000000"/>
              </a:solidFill>
              <a:latin typeface="Arial"/>
              <a:ea typeface="Arial"/>
              <a:cs typeface="Arial"/>
            </a:rPr>
            <a:t> needed insert more row to make text box longer.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bases\data\eml\FCE%20excel%20eml%20tool\xls_eml_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bases\data\eml\excel%20templates\Marcros%20for%20readingXMLfi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 Metadata"/>
      <sheetName val="MethodsCitation"/>
      <sheetName val="MethodsProtocol"/>
      <sheetName val="ResearchProjects"/>
      <sheetName val="DataTable"/>
      <sheetName val="References"/>
      <sheetName val="IM Use Only"/>
      <sheetName val="Units IM Use Onl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amesofRanges"/>
      <sheetName val="EML"/>
      <sheetName val="HTML"/>
      <sheetName val="Unit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osystems.mbl.edu/ARC/meta_template.php?FileName=./root_dynamics/data/RF_2004_Soil.html" TargetMode="External" /><Relationship Id="rId2" Type="http://schemas.openxmlformats.org/officeDocument/2006/relationships/hyperlink" Target="http://metacat.lternet.edu/das/dataAccessServlet?docid=knb-lter-arc.10383&amp;amp;urlTail=root_dynamics/data/data/RF_2004_Soil.csv"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S346"/>
  <sheetViews>
    <sheetView tabSelected="1" zoomScale="96" zoomScaleNormal="96" zoomScalePageLayoutView="0" workbookViewId="0" topLeftCell="A1">
      <selection activeCell="B4" sqref="B4"/>
    </sheetView>
  </sheetViews>
  <sheetFormatPr defaultColWidth="8.8515625" defaultRowHeight="12.75"/>
  <cols>
    <col min="1" max="1" width="26.140625" style="21" customWidth="1"/>
    <col min="2" max="2" width="46.00390625" style="20" bestFit="1" customWidth="1"/>
    <col min="3" max="4" width="30.7109375" style="19" customWidth="1"/>
    <col min="5" max="9" width="30.7109375" style="18" customWidth="1"/>
    <col min="10" max="16384" width="8.8515625" style="18" customWidth="1"/>
  </cols>
  <sheetData>
    <row r="1" spans="1:4" ht="18">
      <c r="A1" s="98" t="s">
        <v>7</v>
      </c>
      <c r="C1" s="97"/>
      <c r="D1" s="96"/>
    </row>
    <row r="2" spans="1:2" ht="12.75">
      <c r="A2" s="94" t="s">
        <v>9</v>
      </c>
      <c r="B2" s="95" t="s">
        <v>1667</v>
      </c>
    </row>
    <row r="3" spans="1:2" ht="12.75">
      <c r="A3" s="94" t="s">
        <v>10</v>
      </c>
      <c r="B3" s="95">
        <v>2006</v>
      </c>
    </row>
    <row r="4" spans="1:3" ht="12.75">
      <c r="A4" s="94" t="s">
        <v>192</v>
      </c>
      <c r="B4" s="117" t="s">
        <v>1665</v>
      </c>
      <c r="C4" s="93"/>
    </row>
    <row r="5" spans="1:4" ht="22.5" customHeight="1">
      <c r="A5" s="89" t="s">
        <v>11</v>
      </c>
      <c r="B5" s="119" t="s">
        <v>191</v>
      </c>
      <c r="C5" s="120"/>
      <c r="D5" s="18"/>
    </row>
    <row r="6" spans="1:6" ht="12.75" customHeight="1">
      <c r="A6" s="89" t="s">
        <v>57</v>
      </c>
      <c r="B6" s="18"/>
      <c r="C6" s="18"/>
      <c r="D6" s="18"/>
      <c r="E6" s="92"/>
      <c r="F6" s="92"/>
    </row>
    <row r="7" spans="1:4" s="36" customFormat="1" ht="12.75">
      <c r="A7" s="35"/>
      <c r="B7" s="121"/>
      <c r="C7" s="122"/>
      <c r="D7" s="122"/>
    </row>
    <row r="8" spans="1:4" s="36" customFormat="1" ht="12.75">
      <c r="A8" s="35"/>
      <c r="B8" s="91"/>
      <c r="C8" s="90"/>
      <c r="D8" s="90"/>
    </row>
    <row r="9" spans="1:2" s="36" customFormat="1" ht="12.75">
      <c r="A9" s="35"/>
      <c r="B9" s="47"/>
    </row>
    <row r="10" spans="1:2" s="36" customFormat="1" ht="12.75">
      <c r="A10" s="35"/>
      <c r="B10" s="47"/>
    </row>
    <row r="11" spans="1:2" s="36" customFormat="1" ht="12.75">
      <c r="A11" s="35"/>
      <c r="B11" s="47"/>
    </row>
    <row r="12" spans="1:2" s="36" customFormat="1" ht="15">
      <c r="A12" s="35"/>
      <c r="B12" s="54"/>
    </row>
    <row r="13" spans="1:2" s="36" customFormat="1" ht="15">
      <c r="A13" s="35"/>
      <c r="B13" s="54"/>
    </row>
    <row r="14" spans="1:2" ht="12.75">
      <c r="A14" s="89" t="s">
        <v>8</v>
      </c>
      <c r="B14" s="55" t="s">
        <v>1669</v>
      </c>
    </row>
    <row r="15" ht="12.75">
      <c r="A15" s="88"/>
    </row>
    <row r="16" spans="1:9" ht="24">
      <c r="A16" s="87" t="s">
        <v>180</v>
      </c>
      <c r="B16" s="86" t="s">
        <v>12</v>
      </c>
      <c r="C16" s="86" t="s">
        <v>13</v>
      </c>
      <c r="D16" s="86" t="s">
        <v>14</v>
      </c>
      <c r="E16" s="86" t="s">
        <v>371</v>
      </c>
      <c r="F16" s="86" t="s">
        <v>370</v>
      </c>
      <c r="G16" s="86" t="s">
        <v>369</v>
      </c>
      <c r="H16" s="86" t="s">
        <v>368</v>
      </c>
      <c r="I16" s="86" t="s">
        <v>367</v>
      </c>
    </row>
    <row r="17" spans="1:9" ht="12.75">
      <c r="A17" s="85" t="s">
        <v>346</v>
      </c>
      <c r="B17" s="84" t="s">
        <v>366</v>
      </c>
      <c r="C17" s="84" t="s">
        <v>366</v>
      </c>
      <c r="D17" s="84" t="s">
        <v>366</v>
      </c>
      <c r="E17" s="84" t="s">
        <v>365</v>
      </c>
      <c r="F17" s="84" t="s">
        <v>365</v>
      </c>
      <c r="G17" s="84" t="s">
        <v>365</v>
      </c>
      <c r="H17" s="84" t="s">
        <v>365</v>
      </c>
      <c r="I17" s="84"/>
    </row>
    <row r="18" spans="1:9" s="83" customFormat="1" ht="12.75">
      <c r="A18" s="85" t="s">
        <v>364</v>
      </c>
      <c r="B18" s="84"/>
      <c r="C18" s="84"/>
      <c r="D18" s="84"/>
      <c r="E18" s="84"/>
      <c r="F18" s="84"/>
      <c r="G18" s="84"/>
      <c r="H18" s="84"/>
      <c r="I18" s="84"/>
    </row>
    <row r="19" spans="1:9" s="83" customFormat="1" ht="12.75">
      <c r="A19" s="85" t="s">
        <v>15</v>
      </c>
      <c r="B19" s="84" t="s">
        <v>181</v>
      </c>
      <c r="C19" s="84" t="s">
        <v>17</v>
      </c>
      <c r="D19" s="84" t="s">
        <v>16</v>
      </c>
      <c r="E19" s="84" t="s">
        <v>363</v>
      </c>
      <c r="F19" s="84" t="s">
        <v>362</v>
      </c>
      <c r="G19" s="84" t="s">
        <v>361</v>
      </c>
      <c r="H19" s="84" t="s">
        <v>360</v>
      </c>
      <c r="I19" s="84"/>
    </row>
    <row r="20" spans="1:9" s="83" customFormat="1" ht="12.75">
      <c r="A20" s="85" t="s">
        <v>18</v>
      </c>
      <c r="B20" s="84" t="s">
        <v>182</v>
      </c>
      <c r="C20" s="84" t="s">
        <v>20</v>
      </c>
      <c r="D20" s="84" t="s">
        <v>19</v>
      </c>
      <c r="E20" s="84" t="s">
        <v>359</v>
      </c>
      <c r="F20" s="84" t="s">
        <v>358</v>
      </c>
      <c r="G20" s="84" t="s">
        <v>357</v>
      </c>
      <c r="H20" s="84" t="s">
        <v>356</v>
      </c>
      <c r="I20" s="84"/>
    </row>
    <row r="21" spans="1:9" s="83" customFormat="1" ht="25.5">
      <c r="A21" s="85" t="s">
        <v>355</v>
      </c>
      <c r="B21" s="84" t="s">
        <v>183</v>
      </c>
      <c r="C21" s="84" t="s">
        <v>21</v>
      </c>
      <c r="D21" s="84" t="s">
        <v>21</v>
      </c>
      <c r="E21" s="84"/>
      <c r="F21" s="84"/>
      <c r="G21" s="84"/>
      <c r="H21" s="84"/>
      <c r="I21" s="84"/>
    </row>
    <row r="22" spans="1:9" s="83" customFormat="1" ht="12.75">
      <c r="A22" s="85" t="s">
        <v>22</v>
      </c>
      <c r="B22" s="84" t="s">
        <v>184</v>
      </c>
      <c r="C22" s="84" t="s">
        <v>24</v>
      </c>
      <c r="D22" s="84" t="s">
        <v>23</v>
      </c>
      <c r="E22" s="84"/>
      <c r="F22" s="84"/>
      <c r="G22" s="84"/>
      <c r="H22" s="84"/>
      <c r="I22" s="84"/>
    </row>
    <row r="23" spans="1:9" s="83" customFormat="1" ht="12.75">
      <c r="A23" s="85" t="s">
        <v>25</v>
      </c>
      <c r="B23" s="84" t="s">
        <v>185</v>
      </c>
      <c r="C23" s="84"/>
      <c r="D23" s="84"/>
      <c r="E23" s="84"/>
      <c r="F23" s="84"/>
      <c r="G23" s="84"/>
      <c r="H23" s="84"/>
      <c r="I23" s="84"/>
    </row>
    <row r="24" spans="1:9" s="83" customFormat="1" ht="12.75">
      <c r="A24" s="85" t="s">
        <v>26</v>
      </c>
      <c r="B24" s="84" t="s">
        <v>186</v>
      </c>
      <c r="C24" s="84" t="s">
        <v>27</v>
      </c>
      <c r="D24" s="84" t="s">
        <v>27</v>
      </c>
      <c r="E24" s="84"/>
      <c r="F24" s="84"/>
      <c r="G24" s="84"/>
      <c r="H24" s="84"/>
      <c r="I24" s="84"/>
    </row>
    <row r="25" spans="1:9" s="83" customFormat="1" ht="12.75">
      <c r="A25" s="85" t="s">
        <v>28</v>
      </c>
      <c r="B25" s="84" t="s">
        <v>187</v>
      </c>
      <c r="C25" s="84" t="s">
        <v>29</v>
      </c>
      <c r="D25" s="84" t="s">
        <v>29</v>
      </c>
      <c r="E25" s="84"/>
      <c r="F25" s="84"/>
      <c r="G25" s="84"/>
      <c r="H25" s="84"/>
      <c r="I25" s="84"/>
    </row>
    <row r="26" spans="1:9" s="83" customFormat="1" ht="12.75">
      <c r="A26" s="85" t="s">
        <v>30</v>
      </c>
      <c r="B26" s="84" t="s">
        <v>188</v>
      </c>
      <c r="C26" s="84" t="s">
        <v>31</v>
      </c>
      <c r="D26" s="84" t="s">
        <v>31</v>
      </c>
      <c r="E26" s="84"/>
      <c r="F26" s="84"/>
      <c r="G26" s="84"/>
      <c r="H26" s="84"/>
      <c r="I26" s="84"/>
    </row>
    <row r="27" spans="1:9" s="83" customFormat="1" ht="12.75">
      <c r="A27" s="85" t="s">
        <v>32</v>
      </c>
      <c r="B27" s="84" t="s">
        <v>33</v>
      </c>
      <c r="C27" s="84" t="s">
        <v>33</v>
      </c>
      <c r="D27" s="84" t="s">
        <v>33</v>
      </c>
      <c r="E27" s="84"/>
      <c r="F27" s="84"/>
      <c r="G27" s="84"/>
      <c r="H27" s="84"/>
      <c r="I27" s="84"/>
    </row>
    <row r="28" spans="1:3" ht="12.75">
      <c r="A28" s="58"/>
      <c r="B28" s="82"/>
      <c r="C28" s="60"/>
    </row>
    <row r="29" ht="12.75">
      <c r="A29" s="81"/>
    </row>
    <row r="30" spans="1:2" ht="25.5">
      <c r="A30" s="72" t="s">
        <v>34</v>
      </c>
      <c r="B30" s="80"/>
    </row>
    <row r="31" spans="1:3" ht="12.75" hidden="1">
      <c r="A31" s="79" t="s">
        <v>193</v>
      </c>
      <c r="B31" s="117" t="s">
        <v>1666</v>
      </c>
      <c r="C31" s="78"/>
    </row>
    <row r="32" spans="1:2" ht="12.75">
      <c r="A32" s="77" t="s">
        <v>35</v>
      </c>
      <c r="B32" s="55" t="s">
        <v>1670</v>
      </c>
    </row>
    <row r="33" spans="1:2" ht="12.75">
      <c r="A33" s="76" t="s">
        <v>36</v>
      </c>
      <c r="B33" s="75">
        <v>38193</v>
      </c>
    </row>
    <row r="34" spans="1:2" ht="12.75">
      <c r="A34" s="76" t="s">
        <v>37</v>
      </c>
      <c r="B34" s="75">
        <v>38197</v>
      </c>
    </row>
    <row r="35" spans="1:2" ht="12.75">
      <c r="A35" s="74" t="s">
        <v>38</v>
      </c>
      <c r="B35" s="55">
        <v>12</v>
      </c>
    </row>
    <row r="36" spans="1:2" ht="12.75">
      <c r="A36" s="74" t="s">
        <v>39</v>
      </c>
      <c r="B36" s="55"/>
    </row>
    <row r="37" spans="1:2" ht="12.75">
      <c r="A37" s="74" t="s">
        <v>40</v>
      </c>
      <c r="B37" s="55"/>
    </row>
    <row r="38" spans="1:2" ht="12.75">
      <c r="A38" s="62" t="s">
        <v>41</v>
      </c>
      <c r="B38" s="55"/>
    </row>
    <row r="39" spans="1:2" ht="12.75">
      <c r="A39" s="62" t="s">
        <v>42</v>
      </c>
      <c r="B39" s="55"/>
    </row>
    <row r="40" spans="1:2" ht="12.75">
      <c r="A40" s="74" t="s">
        <v>43</v>
      </c>
      <c r="B40" s="55" t="s">
        <v>194</v>
      </c>
    </row>
    <row r="41" spans="1:2" ht="38.25">
      <c r="A41" s="74"/>
      <c r="B41" s="55" t="s">
        <v>1668</v>
      </c>
    </row>
    <row r="42" spans="1:2" ht="12.75">
      <c r="A42" s="74"/>
      <c r="B42" s="55"/>
    </row>
    <row r="43" spans="1:2" ht="12.75">
      <c r="A43" s="74"/>
      <c r="B43" s="55"/>
    </row>
    <row r="44" spans="1:2" ht="12.75">
      <c r="A44" s="74"/>
      <c r="B44" s="55"/>
    </row>
    <row r="45" spans="1:9" ht="12.75">
      <c r="A45" s="73"/>
      <c r="I45" s="18" t="s">
        <v>354</v>
      </c>
    </row>
    <row r="46" ht="12.75">
      <c r="A46" s="72" t="s">
        <v>44</v>
      </c>
    </row>
    <row r="47" spans="1:17" ht="25.5">
      <c r="A47" s="62" t="s">
        <v>353</v>
      </c>
      <c r="B47" s="71" t="s">
        <v>1294</v>
      </c>
      <c r="C47" s="71" t="s">
        <v>1308</v>
      </c>
      <c r="D47" s="71" t="s">
        <v>352</v>
      </c>
      <c r="E47" s="71" t="s">
        <v>352</v>
      </c>
      <c r="F47" s="71" t="s">
        <v>352</v>
      </c>
      <c r="G47" s="71" t="s">
        <v>352</v>
      </c>
      <c r="H47" s="71" t="s">
        <v>352</v>
      </c>
      <c r="I47" s="71" t="s">
        <v>352</v>
      </c>
      <c r="J47" s="19"/>
      <c r="K47" s="19"/>
      <c r="L47" s="19"/>
      <c r="M47" s="19"/>
      <c r="N47" s="19"/>
      <c r="O47" s="19"/>
      <c r="P47" s="19"/>
      <c r="Q47" s="19"/>
    </row>
    <row r="48" spans="1:15" ht="63.75">
      <c r="A48" s="70" t="s">
        <v>45</v>
      </c>
      <c r="B48" s="63" t="str">
        <f aca="true" t="shared" si="0" ref="B48:I48">IF(ISNA(INDEX(Sites,MATCH(B47,Site_name,0),3)),"Enter Description",INDEX(Sites,MATCH(B47,Site_name,0),3))</f>
        <v>Arctic LTER Experimental Plots: Moist Acidic Tussock Tundra (MAT) Northeast corner block 1 near Toolik Field Station, North Slope, Alaska.</v>
      </c>
      <c r="C48" s="63" t="str">
        <f t="shared" si="0"/>
        <v>Arctic LTER Experimental Plots: Wet Sedge Tundra Block 2 Northeast corner near Toolik Field Station, North Slope, Alaska.</v>
      </c>
      <c r="D48" s="63" t="str">
        <f t="shared" si="0"/>
        <v>Enter Description</v>
      </c>
      <c r="E48" s="63" t="str">
        <f t="shared" si="0"/>
        <v>Enter Description</v>
      </c>
      <c r="F48" s="63" t="str">
        <f t="shared" si="0"/>
        <v>Enter Description</v>
      </c>
      <c r="G48" s="63" t="str">
        <f t="shared" si="0"/>
        <v>Enter Description</v>
      </c>
      <c r="H48" s="63" t="str">
        <f t="shared" si="0"/>
        <v>Enter Description</v>
      </c>
      <c r="I48" s="63" t="str">
        <f t="shared" si="0"/>
        <v>Enter Description</v>
      </c>
      <c r="J48" s="19"/>
      <c r="K48" s="19"/>
      <c r="L48" s="19"/>
      <c r="M48" s="19"/>
      <c r="N48" s="19"/>
      <c r="O48" s="19"/>
    </row>
    <row r="49" spans="1:9" ht="12.75">
      <c r="A49" s="69" t="s">
        <v>46</v>
      </c>
      <c r="C49" s="20"/>
      <c r="D49" s="20"/>
      <c r="E49" s="20"/>
      <c r="F49" s="20"/>
      <c r="G49" s="20"/>
      <c r="H49" s="20"/>
      <c r="I49" s="20"/>
    </row>
    <row r="50" spans="1:19" ht="12.75">
      <c r="A50" s="67" t="s">
        <v>47</v>
      </c>
      <c r="B50" s="55"/>
      <c r="C50" s="55"/>
      <c r="D50" s="55"/>
      <c r="E50" s="55"/>
      <c r="F50" s="55"/>
      <c r="G50" s="55"/>
      <c r="H50" s="55"/>
      <c r="I50" s="55"/>
      <c r="J50" s="19"/>
      <c r="K50" s="19"/>
      <c r="L50" s="19"/>
      <c r="M50" s="19"/>
      <c r="N50" s="19"/>
      <c r="O50" s="19"/>
      <c r="P50" s="19"/>
      <c r="Q50" s="19"/>
      <c r="R50" s="19"/>
      <c r="S50" s="19"/>
    </row>
    <row r="51" spans="1:19" ht="12.75">
      <c r="A51" s="67" t="s">
        <v>48</v>
      </c>
      <c r="B51" s="68"/>
      <c r="C51" s="68"/>
      <c r="D51" s="68"/>
      <c r="E51" s="68"/>
      <c r="F51" s="68"/>
      <c r="G51" s="68"/>
      <c r="H51" s="68"/>
      <c r="I51" s="68"/>
      <c r="J51" s="19"/>
      <c r="K51" s="19"/>
      <c r="L51" s="19"/>
      <c r="M51" s="19"/>
      <c r="N51" s="19"/>
      <c r="O51" s="19"/>
      <c r="P51" s="19"/>
      <c r="Q51" s="19"/>
      <c r="R51" s="19"/>
      <c r="S51" s="19"/>
    </row>
    <row r="52" spans="1:19" ht="12.75">
      <c r="A52" s="67" t="s">
        <v>49</v>
      </c>
      <c r="B52" s="55"/>
      <c r="C52" s="55"/>
      <c r="D52" s="55"/>
      <c r="E52" s="55"/>
      <c r="F52" s="55"/>
      <c r="G52" s="55"/>
      <c r="H52" s="55"/>
      <c r="I52" s="55"/>
      <c r="J52" s="19"/>
      <c r="K52" s="19"/>
      <c r="L52" s="19"/>
      <c r="M52" s="19"/>
      <c r="N52" s="19"/>
      <c r="O52" s="19"/>
      <c r="P52" s="19"/>
      <c r="Q52" s="19"/>
      <c r="R52" s="19"/>
      <c r="S52" s="19"/>
    </row>
    <row r="53" spans="1:19" ht="12.75">
      <c r="A53" s="67" t="s">
        <v>50</v>
      </c>
      <c r="B53" s="66"/>
      <c r="C53" s="66"/>
      <c r="D53" s="66"/>
      <c r="E53" s="66"/>
      <c r="F53" s="66"/>
      <c r="G53" s="66"/>
      <c r="H53" s="66"/>
      <c r="I53" s="66"/>
      <c r="J53" s="19"/>
      <c r="K53" s="19"/>
      <c r="L53" s="19"/>
      <c r="M53" s="19"/>
      <c r="N53" s="19"/>
      <c r="O53" s="19"/>
      <c r="P53" s="19"/>
      <c r="Q53" s="19"/>
      <c r="R53" s="19"/>
      <c r="S53" s="19"/>
    </row>
    <row r="54" spans="1:9" ht="12.75">
      <c r="A54" s="65" t="s">
        <v>51</v>
      </c>
      <c r="B54" s="64"/>
      <c r="C54" s="64"/>
      <c r="D54" s="64"/>
      <c r="E54" s="64"/>
      <c r="F54" s="64"/>
      <c r="G54" s="64"/>
      <c r="H54" s="64"/>
      <c r="I54" s="64"/>
    </row>
    <row r="55" spans="1:17" ht="12.75">
      <c r="A55" s="62" t="s">
        <v>52</v>
      </c>
      <c r="B55" s="63">
        <f aca="true" t="shared" si="1" ref="B55:I55">IF(ISNA(INDEX(Sites,MATCH(B47,Site_name,0),4)),"In Decimal Degrees",INDEX(Sites,MATCH(B47,Site_name,0),4))</f>
        <v>68.624411</v>
      </c>
      <c r="C55" s="63">
        <f t="shared" si="1"/>
        <v>68.647622</v>
      </c>
      <c r="D55" s="63" t="str">
        <f t="shared" si="1"/>
        <v>In Decimal Degrees</v>
      </c>
      <c r="E55" s="63" t="str">
        <f t="shared" si="1"/>
        <v>In Decimal Degrees</v>
      </c>
      <c r="F55" s="63" t="str">
        <f t="shared" si="1"/>
        <v>In Decimal Degrees</v>
      </c>
      <c r="G55" s="63" t="str">
        <f t="shared" si="1"/>
        <v>In Decimal Degrees</v>
      </c>
      <c r="H55" s="63" t="str">
        <f t="shared" si="1"/>
        <v>In Decimal Degrees</v>
      </c>
      <c r="I55" s="63" t="str">
        <f t="shared" si="1"/>
        <v>In Decimal Degrees</v>
      </c>
      <c r="J55" s="19"/>
      <c r="K55" s="19"/>
      <c r="L55" s="19"/>
      <c r="M55" s="19"/>
      <c r="N55" s="19"/>
      <c r="O55" s="19"/>
      <c r="P55" s="19"/>
      <c r="Q55" s="19"/>
    </row>
    <row r="56" spans="1:17" ht="12.75">
      <c r="A56" s="62" t="s">
        <v>53</v>
      </c>
      <c r="B56" s="63">
        <f aca="true" t="shared" si="2" ref="B56:I56">IF(ISNA(INDEX(Sites,MATCH(B47,Site_name,0),5)),"In Decimal Degrees",INDEX(Sites,MATCH(B47,Site_name,0),5))</f>
        <v>-149.609589</v>
      </c>
      <c r="C56" s="63">
        <f t="shared" si="2"/>
        <v>-149.577298</v>
      </c>
      <c r="D56" s="63" t="str">
        <f t="shared" si="2"/>
        <v>In Decimal Degrees</v>
      </c>
      <c r="E56" s="63" t="str">
        <f t="shared" si="2"/>
        <v>In Decimal Degrees</v>
      </c>
      <c r="F56" s="63" t="str">
        <f t="shared" si="2"/>
        <v>In Decimal Degrees</v>
      </c>
      <c r="G56" s="63" t="str">
        <f t="shared" si="2"/>
        <v>In Decimal Degrees</v>
      </c>
      <c r="H56" s="63" t="str">
        <f t="shared" si="2"/>
        <v>In Decimal Degrees</v>
      </c>
      <c r="I56" s="63" t="str">
        <f t="shared" si="2"/>
        <v>In Decimal Degrees</v>
      </c>
      <c r="J56" s="19"/>
      <c r="K56" s="19"/>
      <c r="L56" s="19"/>
      <c r="M56" s="19"/>
      <c r="N56" s="19"/>
      <c r="O56" s="19"/>
      <c r="P56" s="19"/>
      <c r="Q56" s="19"/>
    </row>
    <row r="57" spans="1:17" ht="12.75">
      <c r="A57" s="62" t="s">
        <v>196</v>
      </c>
      <c r="B57" s="63">
        <f aca="true" t="shared" si="3" ref="B57:I57">IF(ISNA(INDEX(Sites,MATCH(B47,Site_name,0),6)),"In Meters",IF(ISBLANK(INDEX(Sites,MATCH(B47,Site_name,0),6)),"",INDEX(Sites,MATCH(B47,Site_name,0),6)))</f>
        <v>750</v>
      </c>
      <c r="C57" s="63">
        <f t="shared" si="3"/>
        <v>719</v>
      </c>
      <c r="D57" s="63" t="str">
        <f t="shared" si="3"/>
        <v>In Meters</v>
      </c>
      <c r="E57" s="63" t="str">
        <f t="shared" si="3"/>
        <v>In Meters</v>
      </c>
      <c r="F57" s="63" t="str">
        <f t="shared" si="3"/>
        <v>In Meters</v>
      </c>
      <c r="G57" s="63" t="str">
        <f t="shared" si="3"/>
        <v>In Meters</v>
      </c>
      <c r="H57" s="63" t="str">
        <f t="shared" si="3"/>
        <v>In Meters</v>
      </c>
      <c r="I57" s="63" t="str">
        <f t="shared" si="3"/>
        <v>In Meters</v>
      </c>
      <c r="J57" s="19"/>
      <c r="K57" s="19"/>
      <c r="L57" s="19"/>
      <c r="M57" s="19"/>
      <c r="N57" s="19"/>
      <c r="O57" s="19"/>
      <c r="P57" s="19"/>
      <c r="Q57" s="19"/>
    </row>
    <row r="58" spans="1:9" ht="12.75">
      <c r="A58" s="62" t="s">
        <v>351</v>
      </c>
      <c r="B58" s="61" t="str">
        <f aca="true" t="shared" si="4" ref="B58:I58">IF(ISNUMBER(B$55),HYPERLINK("http://maps.google.com/maps?q="&amp;B55&amp;","&amp;B56,"View on Google Map"),"")</f>
        <v>View on Google Map</v>
      </c>
      <c r="C58" s="61" t="str">
        <f t="shared" si="4"/>
        <v>View on Google Map</v>
      </c>
      <c r="D58" s="61">
        <f t="shared" si="4"/>
      </c>
      <c r="E58" s="61">
        <f t="shared" si="4"/>
      </c>
      <c r="F58" s="61">
        <f t="shared" si="4"/>
      </c>
      <c r="G58" s="61">
        <f t="shared" si="4"/>
      </c>
      <c r="H58" s="61">
        <f t="shared" si="4"/>
      </c>
      <c r="I58" s="61">
        <f t="shared" si="4"/>
      </c>
    </row>
    <row r="59" spans="1:4" ht="12.75">
      <c r="A59" s="34"/>
      <c r="B59" s="33"/>
      <c r="C59" s="33"/>
      <c r="D59" s="33"/>
    </row>
    <row r="60" spans="1:3" ht="25.5">
      <c r="A60" s="57" t="s">
        <v>54</v>
      </c>
      <c r="B60" s="33"/>
      <c r="C60" s="60"/>
    </row>
    <row r="61" spans="1:3" ht="12.75">
      <c r="A61" s="59" t="s">
        <v>55</v>
      </c>
      <c r="B61" s="55"/>
      <c r="C61" s="19" t="s">
        <v>350</v>
      </c>
    </row>
    <row r="62" ht="12.75">
      <c r="A62" s="58"/>
    </row>
    <row r="63" spans="1:4" ht="25.5">
      <c r="A63" s="57" t="s">
        <v>197</v>
      </c>
      <c r="B63" s="57" t="s">
        <v>1672</v>
      </c>
      <c r="C63" s="57" t="s">
        <v>1673</v>
      </c>
      <c r="D63" s="57" t="s">
        <v>1674</v>
      </c>
    </row>
    <row r="64" spans="1:4" ht="25.5">
      <c r="A64" s="56" t="s">
        <v>56</v>
      </c>
      <c r="B64" s="55" t="s">
        <v>1675</v>
      </c>
      <c r="C64" s="55" t="s">
        <v>1676</v>
      </c>
      <c r="D64" s="55"/>
    </row>
    <row r="65" spans="1:2" ht="12.75">
      <c r="A65" s="34"/>
      <c r="B65" s="33"/>
    </row>
    <row r="66" spans="1:2" s="36" customFormat="1" ht="15">
      <c r="A66" s="35"/>
      <c r="B66" s="54"/>
    </row>
    <row r="67" spans="1:2" ht="15">
      <c r="A67" s="32" t="s">
        <v>58</v>
      </c>
      <c r="B67" s="53"/>
    </row>
    <row r="68" s="36" customFormat="1" ht="12.75">
      <c r="A68" s="52"/>
    </row>
    <row r="69" spans="1:2" s="36" customFormat="1" ht="12.75">
      <c r="A69" s="35"/>
      <c r="B69" s="51"/>
    </row>
    <row r="70" s="36" customFormat="1" ht="12.75">
      <c r="A70" s="35"/>
    </row>
    <row r="71" s="36" customFormat="1" ht="12.75">
      <c r="A71" s="35"/>
    </row>
    <row r="72" s="36" customFormat="1" ht="12.75">
      <c r="A72" s="35"/>
    </row>
    <row r="73" s="36" customFormat="1" ht="12.75">
      <c r="A73" s="35"/>
    </row>
    <row r="74" s="36" customFormat="1" ht="12.75">
      <c r="A74" s="35"/>
    </row>
    <row r="75" s="36" customFormat="1" ht="12.75">
      <c r="A75" s="35"/>
    </row>
    <row r="76" s="36" customFormat="1" ht="12.75">
      <c r="A76" s="35"/>
    </row>
    <row r="77" s="36" customFormat="1" ht="12.75">
      <c r="A77" s="35"/>
    </row>
    <row r="78" s="36" customFormat="1" ht="12.75">
      <c r="A78" s="35"/>
    </row>
    <row r="79" s="36" customFormat="1" ht="12.75">
      <c r="A79" s="35"/>
    </row>
    <row r="80" s="36" customFormat="1" ht="12.75">
      <c r="A80" s="35"/>
    </row>
    <row r="81" s="36" customFormat="1" ht="12.75">
      <c r="A81" s="35"/>
    </row>
    <row r="82" s="36" customFormat="1" ht="12.75">
      <c r="A82" s="35"/>
    </row>
    <row r="83" s="36" customFormat="1" ht="12.75">
      <c r="A83" s="35"/>
    </row>
    <row r="84" s="36" customFormat="1" ht="12.75">
      <c r="A84" s="35"/>
    </row>
    <row r="85" s="36" customFormat="1" ht="12.75">
      <c r="A85" s="35"/>
    </row>
    <row r="86" s="36" customFormat="1" ht="12.75">
      <c r="A86" s="35"/>
    </row>
    <row r="87" s="36" customFormat="1" ht="12.75">
      <c r="A87" s="35"/>
    </row>
    <row r="88" s="36" customFormat="1" ht="12.75">
      <c r="A88" s="35"/>
    </row>
    <row r="89" s="36" customFormat="1" ht="12.75">
      <c r="A89" s="35"/>
    </row>
    <row r="90" s="36" customFormat="1" ht="12.75">
      <c r="A90" s="35"/>
    </row>
    <row r="91" s="36" customFormat="1" ht="12.75">
      <c r="A91" s="35"/>
    </row>
    <row r="92" spans="1:2" s="36" customFormat="1" ht="12.75">
      <c r="A92" s="35"/>
      <c r="B92" s="47"/>
    </row>
    <row r="93" spans="1:2" s="36" customFormat="1" ht="12.75">
      <c r="A93" s="35"/>
      <c r="B93" s="47"/>
    </row>
    <row r="94" spans="1:2" s="36" customFormat="1" ht="12.75">
      <c r="A94" s="35"/>
      <c r="B94" s="47"/>
    </row>
    <row r="95" spans="1:10" s="49" customFormat="1" ht="12.75">
      <c r="A95" s="35"/>
      <c r="B95" s="47"/>
      <c r="C95" s="36"/>
      <c r="D95" s="36"/>
      <c r="E95" s="36"/>
      <c r="F95" s="36"/>
      <c r="G95" s="36"/>
      <c r="H95" s="36"/>
      <c r="I95" s="36"/>
      <c r="J95" s="50"/>
    </row>
    <row r="96" spans="1:2" s="36" customFormat="1" ht="12.75">
      <c r="A96" s="35"/>
      <c r="B96" s="47"/>
    </row>
    <row r="97" spans="1:2" s="36" customFormat="1" ht="12.75">
      <c r="A97" s="35"/>
      <c r="B97" s="47"/>
    </row>
    <row r="98" spans="1:2" s="36" customFormat="1" ht="12.75">
      <c r="A98" s="35"/>
      <c r="B98" s="47"/>
    </row>
    <row r="99" spans="1:2" s="36" customFormat="1" ht="12.75">
      <c r="A99" s="35"/>
      <c r="B99" s="47"/>
    </row>
    <row r="100" spans="1:2" s="36" customFormat="1" ht="12.75">
      <c r="A100" s="35"/>
      <c r="B100" s="47"/>
    </row>
    <row r="101" spans="1:2" s="36" customFormat="1" ht="12.75">
      <c r="A101" s="35"/>
      <c r="B101" s="47"/>
    </row>
    <row r="102" spans="1:2" s="36" customFormat="1" ht="12.75">
      <c r="A102" s="35"/>
      <c r="B102" s="47"/>
    </row>
    <row r="103" spans="1:2" s="36" customFormat="1" ht="12.75">
      <c r="A103" s="35"/>
      <c r="B103" s="47"/>
    </row>
    <row r="104" spans="1:2" s="36" customFormat="1" ht="12.75">
      <c r="A104" s="35"/>
      <c r="B104" s="47"/>
    </row>
    <row r="105" spans="1:2" s="36" customFormat="1" ht="12.75">
      <c r="A105" s="35"/>
      <c r="B105" s="47"/>
    </row>
    <row r="106" spans="1:2" s="36" customFormat="1" ht="12.75">
      <c r="A106" s="35"/>
      <c r="B106" s="47"/>
    </row>
    <row r="107" spans="1:2" s="36" customFormat="1" ht="12.75">
      <c r="A107" s="35"/>
      <c r="B107" s="47"/>
    </row>
    <row r="108" spans="1:2" s="36" customFormat="1" ht="12.75">
      <c r="A108" s="35"/>
      <c r="B108" s="48"/>
    </row>
    <row r="109" spans="1:2" s="36" customFormat="1" ht="13.5" thickBot="1">
      <c r="A109" s="35"/>
      <c r="B109" s="47"/>
    </row>
    <row r="110" spans="1:2" s="36" customFormat="1" ht="13.5" thickBot="1">
      <c r="A110" s="46" t="s">
        <v>198</v>
      </c>
      <c r="B110" s="45" t="s">
        <v>199</v>
      </c>
    </row>
    <row r="111" spans="1:3" s="36" customFormat="1" ht="12.75">
      <c r="A111" s="44" t="s">
        <v>349</v>
      </c>
      <c r="B111" s="43"/>
      <c r="C111" s="42"/>
    </row>
    <row r="112" spans="1:3" s="36" customFormat="1" ht="12.75">
      <c r="A112" s="41" t="s">
        <v>200</v>
      </c>
      <c r="B112" s="40"/>
      <c r="C112" s="39"/>
    </row>
    <row r="113" spans="1:2" s="36" customFormat="1" ht="12.75">
      <c r="A113" s="37" t="s">
        <v>201</v>
      </c>
      <c r="B113" s="20"/>
    </row>
    <row r="114" spans="1:2" s="36" customFormat="1" ht="12.75">
      <c r="A114" s="38" t="s">
        <v>202</v>
      </c>
      <c r="B114" s="20"/>
    </row>
    <row r="115" spans="1:2" s="36" customFormat="1" ht="12.75">
      <c r="A115" s="37"/>
      <c r="B115" s="20"/>
    </row>
    <row r="116" spans="1:2" s="36" customFormat="1" ht="12.75">
      <c r="A116" s="37"/>
      <c r="B116" s="20"/>
    </row>
    <row r="117" spans="1:2" s="36" customFormat="1" ht="12.75">
      <c r="A117" s="37"/>
      <c r="B117" s="20"/>
    </row>
    <row r="118" spans="1:4" ht="12.75">
      <c r="A118" s="35"/>
      <c r="C118" s="34"/>
      <c r="D118" s="33"/>
    </row>
    <row r="119" spans="1:4" ht="12.75">
      <c r="A119" s="35"/>
      <c r="C119" s="34"/>
      <c r="D119" s="33"/>
    </row>
    <row r="120" spans="1:4" ht="12.75">
      <c r="A120" s="35"/>
      <c r="C120" s="34"/>
      <c r="D120" s="33"/>
    </row>
    <row r="121" spans="1:11" ht="25.5">
      <c r="A121" s="32" t="s">
        <v>60</v>
      </c>
      <c r="K121" s="31" t="s">
        <v>348</v>
      </c>
    </row>
    <row r="122" spans="1:14" ht="27.75" customHeight="1">
      <c r="A122" s="29" t="s">
        <v>61</v>
      </c>
      <c r="B122" s="29" t="s">
        <v>62</v>
      </c>
      <c r="C122" s="29" t="s">
        <v>347</v>
      </c>
      <c r="D122" s="30" t="s">
        <v>63</v>
      </c>
      <c r="E122" s="29" t="s">
        <v>65</v>
      </c>
      <c r="F122" s="29" t="s">
        <v>203</v>
      </c>
      <c r="G122" s="29" t="s">
        <v>66</v>
      </c>
      <c r="H122" s="28"/>
      <c r="I122" s="28"/>
      <c r="K122" s="27" t="s">
        <v>346</v>
      </c>
      <c r="L122" s="27" t="s">
        <v>69</v>
      </c>
      <c r="M122" s="27" t="s">
        <v>64</v>
      </c>
      <c r="N122" s="27" t="s">
        <v>70</v>
      </c>
    </row>
    <row r="123" spans="1:13" ht="25.5">
      <c r="A123" s="112" t="s">
        <v>67</v>
      </c>
      <c r="B123" s="22" t="s">
        <v>1658</v>
      </c>
      <c r="C123" s="22" t="s">
        <v>339</v>
      </c>
      <c r="D123" s="22"/>
      <c r="E123" s="22"/>
      <c r="F123" s="22"/>
      <c r="G123" s="22" t="s">
        <v>1664</v>
      </c>
      <c r="H123" s="24"/>
      <c r="I123" s="24"/>
      <c r="L123" s="18" t="s">
        <v>59</v>
      </c>
      <c r="M123" s="26"/>
    </row>
    <row r="124" spans="1:14" ht="12.75">
      <c r="A124" s="112" t="s">
        <v>71</v>
      </c>
      <c r="B124" s="22" t="s">
        <v>1659</v>
      </c>
      <c r="C124" s="22" t="s">
        <v>339</v>
      </c>
      <c r="D124" s="22"/>
      <c r="E124" s="22"/>
      <c r="F124" s="22"/>
      <c r="G124" s="22" t="s">
        <v>1664</v>
      </c>
      <c r="H124" s="24"/>
      <c r="I124" s="24"/>
      <c r="K124" s="18" t="s">
        <v>345</v>
      </c>
      <c r="L124" s="18" t="s">
        <v>73</v>
      </c>
      <c r="M124" s="18" t="s">
        <v>339</v>
      </c>
      <c r="N124" s="18" t="s">
        <v>74</v>
      </c>
    </row>
    <row r="125" spans="1:14" ht="25.5">
      <c r="A125" s="112" t="s">
        <v>72</v>
      </c>
      <c r="B125" s="22" t="s">
        <v>1660</v>
      </c>
      <c r="C125" s="22" t="s">
        <v>339</v>
      </c>
      <c r="D125" s="22"/>
      <c r="E125" s="22"/>
      <c r="F125" s="22"/>
      <c r="G125" s="22" t="s">
        <v>1664</v>
      </c>
      <c r="H125" s="24"/>
      <c r="I125" s="24"/>
      <c r="K125" s="18" t="s">
        <v>344</v>
      </c>
      <c r="L125" s="18" t="s">
        <v>76</v>
      </c>
      <c r="M125" s="18" t="s">
        <v>164</v>
      </c>
      <c r="N125" s="18" t="s">
        <v>77</v>
      </c>
    </row>
    <row r="126" spans="1:14" ht="25.5">
      <c r="A126" s="113" t="s">
        <v>75</v>
      </c>
      <c r="B126" s="22" t="s">
        <v>1661</v>
      </c>
      <c r="C126" s="22" t="s">
        <v>339</v>
      </c>
      <c r="D126" s="22"/>
      <c r="E126" s="22"/>
      <c r="F126" s="22"/>
      <c r="G126" s="22" t="s">
        <v>1664</v>
      </c>
      <c r="H126" s="24"/>
      <c r="I126" s="24"/>
      <c r="K126" s="18" t="s">
        <v>343</v>
      </c>
      <c r="L126" s="18" t="s">
        <v>68</v>
      </c>
      <c r="M126" s="18" t="s">
        <v>73</v>
      </c>
      <c r="N126" s="18" t="s">
        <v>342</v>
      </c>
    </row>
    <row r="127" spans="1:14" ht="51">
      <c r="A127" s="112" t="s">
        <v>78</v>
      </c>
      <c r="B127" s="22" t="s">
        <v>1662</v>
      </c>
      <c r="C127" s="22" t="s">
        <v>339</v>
      </c>
      <c r="D127" s="22"/>
      <c r="E127" s="22"/>
      <c r="F127" s="22"/>
      <c r="G127" s="22" t="s">
        <v>1664</v>
      </c>
      <c r="H127" s="24"/>
      <c r="I127" s="24"/>
      <c r="K127" s="18" t="s">
        <v>341</v>
      </c>
      <c r="L127" s="18" t="s">
        <v>81</v>
      </c>
      <c r="N127" s="18" t="s">
        <v>82</v>
      </c>
    </row>
    <row r="128" spans="1:14" ht="12.75">
      <c r="A128" s="114" t="s">
        <v>79</v>
      </c>
      <c r="B128" s="22" t="s">
        <v>80</v>
      </c>
      <c r="C128" s="22" t="s">
        <v>73</v>
      </c>
      <c r="D128" s="22"/>
      <c r="E128" s="22" t="s">
        <v>1671</v>
      </c>
      <c r="F128" s="22"/>
      <c r="G128" s="22" t="s">
        <v>1664</v>
      </c>
      <c r="H128" s="24"/>
      <c r="I128" s="24"/>
      <c r="K128" s="18" t="s">
        <v>340</v>
      </c>
      <c r="L128" s="18" t="s">
        <v>85</v>
      </c>
      <c r="N128" s="18" t="s">
        <v>86</v>
      </c>
    </row>
    <row r="129" spans="1:14" ht="12.75">
      <c r="A129" s="112" t="s">
        <v>83</v>
      </c>
      <c r="B129" s="22" t="s">
        <v>84</v>
      </c>
      <c r="C129" s="22" t="s">
        <v>73</v>
      </c>
      <c r="D129" s="22"/>
      <c r="E129" s="22" t="s">
        <v>1657</v>
      </c>
      <c r="F129" s="22"/>
      <c r="G129" s="22" t="s">
        <v>1664</v>
      </c>
      <c r="H129" s="24"/>
      <c r="I129" s="24"/>
      <c r="N129" s="18" t="s">
        <v>88</v>
      </c>
    </row>
    <row r="130" spans="1:14" ht="12.75">
      <c r="A130" s="113" t="s">
        <v>87</v>
      </c>
      <c r="B130" s="22" t="s">
        <v>1663</v>
      </c>
      <c r="C130" s="22" t="s">
        <v>339</v>
      </c>
      <c r="D130" s="22"/>
      <c r="E130" s="22"/>
      <c r="F130" s="22"/>
      <c r="G130" s="22" t="s">
        <v>1664</v>
      </c>
      <c r="H130" s="24"/>
      <c r="I130" s="24"/>
      <c r="N130" s="18" t="s">
        <v>338</v>
      </c>
    </row>
    <row r="131" spans="1:14" ht="12.75">
      <c r="A131" s="112" t="s">
        <v>89</v>
      </c>
      <c r="B131" s="22" t="s">
        <v>90</v>
      </c>
      <c r="C131" s="22" t="s">
        <v>164</v>
      </c>
      <c r="D131" s="22" t="s">
        <v>139</v>
      </c>
      <c r="E131" s="22"/>
      <c r="F131" s="22"/>
      <c r="G131" s="22" t="s">
        <v>1664</v>
      </c>
      <c r="H131" s="24"/>
      <c r="I131" s="24"/>
      <c r="N131" s="18" t="s">
        <v>337</v>
      </c>
    </row>
    <row r="132" spans="1:14" ht="12.75">
      <c r="A132" s="115" t="s">
        <v>92</v>
      </c>
      <c r="B132" s="22" t="s">
        <v>93</v>
      </c>
      <c r="C132" s="22" t="s">
        <v>164</v>
      </c>
      <c r="D132" s="22" t="s">
        <v>139</v>
      </c>
      <c r="E132" s="22"/>
      <c r="F132" s="22"/>
      <c r="G132" s="22" t="s">
        <v>1664</v>
      </c>
      <c r="H132" s="24"/>
      <c r="I132" s="24"/>
      <c r="N132" s="18" t="s">
        <v>336</v>
      </c>
    </row>
    <row r="133" spans="1:14" ht="12.75">
      <c r="A133" s="116" t="s">
        <v>95</v>
      </c>
      <c r="B133" s="22" t="s">
        <v>96</v>
      </c>
      <c r="C133" s="22" t="s">
        <v>164</v>
      </c>
      <c r="D133" s="22" t="s">
        <v>273</v>
      </c>
      <c r="E133" s="22"/>
      <c r="F133" s="22"/>
      <c r="G133" s="22" t="s">
        <v>1664</v>
      </c>
      <c r="H133" s="24"/>
      <c r="I133" s="24"/>
      <c r="N133" s="18" t="s">
        <v>335</v>
      </c>
    </row>
    <row r="134" spans="1:14" ht="12.75">
      <c r="A134" s="115" t="s">
        <v>98</v>
      </c>
      <c r="B134" s="22" t="s">
        <v>99</v>
      </c>
      <c r="C134" s="22" t="s">
        <v>164</v>
      </c>
      <c r="D134" s="22" t="s">
        <v>273</v>
      </c>
      <c r="E134" s="22"/>
      <c r="F134" s="22"/>
      <c r="G134" s="22" t="s">
        <v>1664</v>
      </c>
      <c r="H134" s="24"/>
      <c r="I134" s="24"/>
      <c r="N134" s="18" t="s">
        <v>91</v>
      </c>
    </row>
    <row r="135" spans="1:14" ht="12.75">
      <c r="A135" s="116" t="s">
        <v>189</v>
      </c>
      <c r="B135" s="22" t="s">
        <v>101</v>
      </c>
      <c r="C135" s="22" t="s">
        <v>164</v>
      </c>
      <c r="D135" s="22" t="s">
        <v>256</v>
      </c>
      <c r="E135" s="22"/>
      <c r="F135" s="22"/>
      <c r="G135" s="22" t="s">
        <v>1664</v>
      </c>
      <c r="H135" s="24"/>
      <c r="I135" s="24"/>
      <c r="N135" s="18" t="s">
        <v>334</v>
      </c>
    </row>
    <row r="136" spans="1:14" ht="12.75">
      <c r="A136" s="115" t="s">
        <v>190</v>
      </c>
      <c r="B136" s="22" t="s">
        <v>103</v>
      </c>
      <c r="C136" s="22" t="s">
        <v>164</v>
      </c>
      <c r="D136" s="22" t="s">
        <v>256</v>
      </c>
      <c r="E136" s="22"/>
      <c r="F136" s="22"/>
      <c r="G136" s="22" t="s">
        <v>1664</v>
      </c>
      <c r="H136" s="24"/>
      <c r="I136" s="24"/>
      <c r="N136" s="18" t="s">
        <v>333</v>
      </c>
    </row>
    <row r="137" spans="1:14" ht="12.75">
      <c r="A137" s="23"/>
      <c r="B137" s="22"/>
      <c r="C137" s="22"/>
      <c r="D137" s="22"/>
      <c r="E137" s="22"/>
      <c r="F137" s="22"/>
      <c r="G137" s="22"/>
      <c r="H137" s="24"/>
      <c r="I137" s="24"/>
      <c r="N137" s="18" t="s">
        <v>94</v>
      </c>
    </row>
    <row r="138" spans="1:14" ht="12.75">
      <c r="A138" s="23"/>
      <c r="B138" s="22"/>
      <c r="C138" s="22"/>
      <c r="D138" s="22"/>
      <c r="E138" s="22"/>
      <c r="F138" s="22"/>
      <c r="G138" s="22"/>
      <c r="H138" s="24"/>
      <c r="I138" s="24"/>
      <c r="N138" s="18" t="s">
        <v>97</v>
      </c>
    </row>
    <row r="139" spans="1:14" ht="12.75">
      <c r="A139" s="23"/>
      <c r="B139" s="22"/>
      <c r="C139" s="22"/>
      <c r="D139" s="22"/>
      <c r="E139" s="22"/>
      <c r="F139" s="22"/>
      <c r="G139" s="22"/>
      <c r="H139" s="24"/>
      <c r="I139" s="24"/>
      <c r="N139" s="18" t="s">
        <v>100</v>
      </c>
    </row>
    <row r="140" spans="1:14" ht="12.75">
      <c r="A140" s="23"/>
      <c r="B140" s="22"/>
      <c r="C140" s="22"/>
      <c r="D140" s="22"/>
      <c r="E140" s="22"/>
      <c r="F140" s="22"/>
      <c r="G140" s="22"/>
      <c r="H140" s="24"/>
      <c r="I140" s="24"/>
      <c r="N140" s="18" t="s">
        <v>332</v>
      </c>
    </row>
    <row r="141" spans="1:14" ht="12.75">
      <c r="A141" s="23"/>
      <c r="B141" s="22"/>
      <c r="C141" s="22"/>
      <c r="D141" s="22"/>
      <c r="E141" s="22"/>
      <c r="F141" s="22"/>
      <c r="G141" s="22"/>
      <c r="H141" s="24"/>
      <c r="I141" s="24"/>
      <c r="N141" s="18" t="s">
        <v>331</v>
      </c>
    </row>
    <row r="142" spans="1:14" ht="12.75">
      <c r="A142" s="23"/>
      <c r="B142" s="22"/>
      <c r="C142" s="22"/>
      <c r="D142" s="22"/>
      <c r="E142" s="22"/>
      <c r="F142" s="22"/>
      <c r="G142" s="22"/>
      <c r="H142" s="24"/>
      <c r="I142" s="24"/>
      <c r="N142" s="18" t="s">
        <v>102</v>
      </c>
    </row>
    <row r="143" spans="1:14" ht="12.75">
      <c r="A143" s="23"/>
      <c r="B143" s="22"/>
      <c r="C143" s="22"/>
      <c r="D143" s="22"/>
      <c r="E143" s="22"/>
      <c r="F143" s="22"/>
      <c r="G143" s="22"/>
      <c r="H143" s="24"/>
      <c r="I143" s="24"/>
      <c r="N143" s="18" t="s">
        <v>330</v>
      </c>
    </row>
    <row r="144" spans="1:14" ht="12.75">
      <c r="A144" s="23"/>
      <c r="B144" s="22"/>
      <c r="C144" s="22"/>
      <c r="D144" s="22"/>
      <c r="E144" s="22"/>
      <c r="F144" s="22"/>
      <c r="G144" s="22"/>
      <c r="H144" s="24"/>
      <c r="I144" s="24"/>
      <c r="N144" s="18" t="s">
        <v>329</v>
      </c>
    </row>
    <row r="145" spans="1:14" ht="12.75">
      <c r="A145" s="23"/>
      <c r="B145" s="22"/>
      <c r="C145" s="22"/>
      <c r="D145" s="22"/>
      <c r="E145" s="22"/>
      <c r="F145" s="22"/>
      <c r="G145" s="22"/>
      <c r="H145" s="24"/>
      <c r="I145" s="24"/>
      <c r="N145" s="18" t="s">
        <v>328</v>
      </c>
    </row>
    <row r="146" spans="1:14" ht="12.75">
      <c r="A146" s="23"/>
      <c r="B146" s="22"/>
      <c r="C146" s="22"/>
      <c r="D146" s="22"/>
      <c r="E146" s="22"/>
      <c r="F146" s="22"/>
      <c r="G146" s="22"/>
      <c r="H146" s="24"/>
      <c r="I146" s="24"/>
      <c r="N146" s="18" t="s">
        <v>327</v>
      </c>
    </row>
    <row r="147" spans="1:14" ht="12.75">
      <c r="A147" s="23"/>
      <c r="B147" s="22"/>
      <c r="C147" s="22"/>
      <c r="D147" s="22"/>
      <c r="E147" s="22"/>
      <c r="F147" s="22"/>
      <c r="G147" s="22"/>
      <c r="H147" s="24"/>
      <c r="I147" s="24"/>
      <c r="N147" s="18" t="s">
        <v>104</v>
      </c>
    </row>
    <row r="148" spans="1:14" ht="12.75">
      <c r="A148" s="23"/>
      <c r="B148" s="22"/>
      <c r="C148" s="22"/>
      <c r="D148" s="22"/>
      <c r="E148" s="22"/>
      <c r="F148" s="22"/>
      <c r="G148" s="22"/>
      <c r="H148" s="24"/>
      <c r="I148" s="24"/>
      <c r="N148" s="18" t="s">
        <v>105</v>
      </c>
    </row>
    <row r="149" spans="1:14" ht="12.75">
      <c r="A149" s="23"/>
      <c r="B149" s="22"/>
      <c r="C149" s="22"/>
      <c r="D149" s="22"/>
      <c r="E149" s="22"/>
      <c r="F149" s="22"/>
      <c r="G149" s="22"/>
      <c r="H149" s="24"/>
      <c r="I149" s="24"/>
      <c r="N149" s="18" t="s">
        <v>106</v>
      </c>
    </row>
    <row r="150" spans="1:14" ht="12.75">
      <c r="A150" s="23"/>
      <c r="B150" s="22"/>
      <c r="C150" s="22"/>
      <c r="D150" s="22"/>
      <c r="E150" s="22"/>
      <c r="F150" s="22"/>
      <c r="G150" s="22"/>
      <c r="H150" s="24"/>
      <c r="I150" s="24"/>
      <c r="N150" s="18" t="s">
        <v>107</v>
      </c>
    </row>
    <row r="151" spans="1:14" ht="12.75">
      <c r="A151" s="23"/>
      <c r="B151" s="22"/>
      <c r="C151" s="22"/>
      <c r="D151" s="22"/>
      <c r="E151" s="22"/>
      <c r="F151" s="22"/>
      <c r="G151" s="22"/>
      <c r="H151" s="24"/>
      <c r="I151" s="24"/>
      <c r="N151" s="18" t="s">
        <v>108</v>
      </c>
    </row>
    <row r="152" spans="1:14" ht="12.75">
      <c r="A152" s="23"/>
      <c r="B152" s="22"/>
      <c r="C152" s="22"/>
      <c r="D152" s="22"/>
      <c r="E152" s="22"/>
      <c r="F152" s="22"/>
      <c r="G152" s="22"/>
      <c r="H152" s="24"/>
      <c r="I152" s="24"/>
      <c r="N152" s="18" t="s">
        <v>109</v>
      </c>
    </row>
    <row r="153" spans="1:14" ht="12.75">
      <c r="A153" s="23"/>
      <c r="B153" s="22"/>
      <c r="C153" s="22"/>
      <c r="D153" s="22"/>
      <c r="E153" s="22"/>
      <c r="F153" s="22"/>
      <c r="G153" s="22"/>
      <c r="H153" s="24"/>
      <c r="I153" s="24"/>
      <c r="N153" s="18" t="s">
        <v>110</v>
      </c>
    </row>
    <row r="154" spans="1:14" ht="12.75">
      <c r="A154" s="23"/>
      <c r="B154" s="22"/>
      <c r="C154" s="22"/>
      <c r="D154" s="22"/>
      <c r="E154" s="22"/>
      <c r="F154" s="22"/>
      <c r="G154" s="22"/>
      <c r="H154" s="24"/>
      <c r="I154" s="24"/>
      <c r="N154" s="18" t="s">
        <v>111</v>
      </c>
    </row>
    <row r="155" spans="1:14" ht="12.75">
      <c r="A155" s="23"/>
      <c r="B155" s="22"/>
      <c r="C155" s="22"/>
      <c r="D155" s="22"/>
      <c r="E155" s="22"/>
      <c r="F155" s="22"/>
      <c r="G155" s="22"/>
      <c r="H155" s="24"/>
      <c r="I155" s="24"/>
      <c r="N155" s="18" t="s">
        <v>326</v>
      </c>
    </row>
    <row r="156" spans="1:14" ht="12.75">
      <c r="A156" s="23"/>
      <c r="B156" s="22"/>
      <c r="C156" s="22"/>
      <c r="D156" s="22"/>
      <c r="E156" s="22"/>
      <c r="F156" s="22"/>
      <c r="G156" s="22"/>
      <c r="H156" s="24"/>
      <c r="I156" s="24"/>
      <c r="N156" s="18" t="s">
        <v>112</v>
      </c>
    </row>
    <row r="157" spans="1:14" ht="12.75">
      <c r="A157" s="23"/>
      <c r="B157" s="22"/>
      <c r="C157" s="22"/>
      <c r="D157" s="22"/>
      <c r="E157" s="22"/>
      <c r="F157" s="22"/>
      <c r="G157" s="22"/>
      <c r="H157" s="24"/>
      <c r="I157" s="24"/>
      <c r="N157" s="18" t="s">
        <v>325</v>
      </c>
    </row>
    <row r="158" spans="1:14" ht="12.75">
      <c r="A158" s="23"/>
      <c r="B158" s="22"/>
      <c r="C158" s="22"/>
      <c r="D158" s="22"/>
      <c r="E158" s="22"/>
      <c r="F158" s="22"/>
      <c r="G158" s="22"/>
      <c r="H158" s="24"/>
      <c r="I158" s="24"/>
      <c r="N158" s="18" t="s">
        <v>324</v>
      </c>
    </row>
    <row r="159" spans="1:14" ht="12.75">
      <c r="A159" s="23"/>
      <c r="B159" s="22"/>
      <c r="C159" s="22"/>
      <c r="D159" s="22"/>
      <c r="E159" s="22"/>
      <c r="F159" s="22"/>
      <c r="G159" s="22"/>
      <c r="H159" s="24"/>
      <c r="I159" s="24"/>
      <c r="N159" s="18" t="s">
        <v>323</v>
      </c>
    </row>
    <row r="160" spans="1:14" ht="12.75">
      <c r="A160" s="23"/>
      <c r="B160" s="22"/>
      <c r="C160" s="22"/>
      <c r="D160" s="22"/>
      <c r="E160" s="22"/>
      <c r="F160" s="22"/>
      <c r="G160" s="22"/>
      <c r="H160" s="24"/>
      <c r="I160" s="24"/>
      <c r="N160" s="18" t="s">
        <v>322</v>
      </c>
    </row>
    <row r="161" spans="1:14" ht="12.75">
      <c r="A161" s="23"/>
      <c r="B161" s="22"/>
      <c r="C161" s="22"/>
      <c r="D161" s="22"/>
      <c r="E161" s="22"/>
      <c r="F161" s="22"/>
      <c r="G161" s="22"/>
      <c r="H161" s="24"/>
      <c r="I161" s="24"/>
      <c r="N161" s="18" t="s">
        <v>321</v>
      </c>
    </row>
    <row r="162" spans="1:14" ht="12.75">
      <c r="A162" s="23"/>
      <c r="B162" s="22"/>
      <c r="C162" s="22"/>
      <c r="D162" s="22"/>
      <c r="E162" s="22"/>
      <c r="F162" s="22"/>
      <c r="G162" s="22"/>
      <c r="H162" s="24"/>
      <c r="I162" s="24"/>
      <c r="N162" s="18" t="s">
        <v>320</v>
      </c>
    </row>
    <row r="163" spans="1:14" ht="12.75">
      <c r="A163" s="23"/>
      <c r="B163" s="22"/>
      <c r="C163" s="22"/>
      <c r="D163" s="22"/>
      <c r="E163" s="22"/>
      <c r="F163" s="22"/>
      <c r="G163" s="22"/>
      <c r="H163" s="24"/>
      <c r="I163" s="24"/>
      <c r="N163" s="18" t="s">
        <v>319</v>
      </c>
    </row>
    <row r="164" spans="1:14" ht="12.75">
      <c r="A164" s="23"/>
      <c r="B164" s="22"/>
      <c r="C164" s="22"/>
      <c r="D164" s="22"/>
      <c r="E164" s="22"/>
      <c r="F164" s="22"/>
      <c r="G164" s="22"/>
      <c r="H164" s="24"/>
      <c r="I164" s="24"/>
      <c r="N164" s="18" t="s">
        <v>318</v>
      </c>
    </row>
    <row r="165" spans="1:14" ht="12.75">
      <c r="A165" s="23"/>
      <c r="B165" s="22"/>
      <c r="C165" s="22"/>
      <c r="D165" s="22"/>
      <c r="E165" s="22"/>
      <c r="F165" s="22"/>
      <c r="G165" s="22"/>
      <c r="H165" s="24"/>
      <c r="I165" s="24"/>
      <c r="N165" s="18" t="s">
        <v>317</v>
      </c>
    </row>
    <row r="166" spans="1:14" ht="12.75">
      <c r="A166" s="23"/>
      <c r="B166" s="22"/>
      <c r="C166" s="22"/>
      <c r="D166" s="22"/>
      <c r="E166" s="22"/>
      <c r="F166" s="22"/>
      <c r="G166" s="22"/>
      <c r="H166" s="24"/>
      <c r="I166" s="24"/>
      <c r="N166" s="18" t="s">
        <v>316</v>
      </c>
    </row>
    <row r="167" spans="1:14" ht="12.75">
      <c r="A167" s="23"/>
      <c r="B167" s="22"/>
      <c r="C167" s="22"/>
      <c r="D167" s="22"/>
      <c r="E167" s="22"/>
      <c r="F167" s="22"/>
      <c r="G167" s="22"/>
      <c r="H167" s="24"/>
      <c r="I167" s="24"/>
      <c r="N167" s="18" t="s">
        <v>315</v>
      </c>
    </row>
    <row r="168" spans="1:14" ht="12.75">
      <c r="A168" s="23"/>
      <c r="B168" s="22"/>
      <c r="C168" s="22"/>
      <c r="D168" s="22"/>
      <c r="E168" s="22"/>
      <c r="F168" s="22"/>
      <c r="G168" s="22"/>
      <c r="H168" s="24"/>
      <c r="I168" s="24"/>
      <c r="N168" s="18" t="s">
        <v>314</v>
      </c>
    </row>
    <row r="169" spans="1:14" ht="12.75">
      <c r="A169" s="23"/>
      <c r="B169" s="22"/>
      <c r="C169" s="22"/>
      <c r="D169" s="22"/>
      <c r="E169" s="22"/>
      <c r="F169" s="22"/>
      <c r="G169" s="22"/>
      <c r="H169" s="24"/>
      <c r="I169" s="24"/>
      <c r="N169" s="18" t="s">
        <v>313</v>
      </c>
    </row>
    <row r="170" spans="1:14" ht="12.75">
      <c r="A170" s="23"/>
      <c r="B170" s="22"/>
      <c r="C170" s="22"/>
      <c r="D170" s="22"/>
      <c r="E170" s="22"/>
      <c r="F170" s="22"/>
      <c r="G170" s="22"/>
      <c r="H170" s="24"/>
      <c r="I170" s="24"/>
      <c r="N170" s="18" t="s">
        <v>312</v>
      </c>
    </row>
    <row r="171" spans="1:14" ht="12.75">
      <c r="A171" s="23"/>
      <c r="B171" s="22"/>
      <c r="C171" s="22"/>
      <c r="D171" s="22"/>
      <c r="E171" s="22"/>
      <c r="F171" s="22"/>
      <c r="G171" s="22"/>
      <c r="H171" s="24"/>
      <c r="I171" s="24"/>
      <c r="N171" s="18" t="s">
        <v>311</v>
      </c>
    </row>
    <row r="172" spans="1:14" ht="12.75">
      <c r="A172" s="23"/>
      <c r="B172" s="22"/>
      <c r="C172" s="22"/>
      <c r="D172" s="22"/>
      <c r="E172" s="22"/>
      <c r="F172" s="22"/>
      <c r="G172" s="22"/>
      <c r="H172" s="24"/>
      <c r="I172" s="24"/>
      <c r="N172" s="18" t="s">
        <v>310</v>
      </c>
    </row>
    <row r="173" spans="1:14" ht="12.75">
      <c r="A173" s="23"/>
      <c r="B173" s="22"/>
      <c r="C173" s="22"/>
      <c r="D173" s="22"/>
      <c r="E173" s="22"/>
      <c r="F173" s="22"/>
      <c r="G173" s="22"/>
      <c r="H173" s="24"/>
      <c r="I173" s="24"/>
      <c r="N173" s="18" t="s">
        <v>113</v>
      </c>
    </row>
    <row r="174" spans="1:14" ht="12.75">
      <c r="A174" s="23"/>
      <c r="B174" s="22"/>
      <c r="C174" s="22"/>
      <c r="D174" s="22"/>
      <c r="E174" s="22"/>
      <c r="F174" s="22"/>
      <c r="G174" s="22"/>
      <c r="H174" s="24"/>
      <c r="I174" s="24"/>
      <c r="N174" s="18" t="s">
        <v>309</v>
      </c>
    </row>
    <row r="175" spans="1:14" ht="12.75">
      <c r="A175" s="23"/>
      <c r="B175" s="22"/>
      <c r="C175" s="22"/>
      <c r="D175" s="22"/>
      <c r="E175" s="22"/>
      <c r="F175" s="22"/>
      <c r="G175" s="22"/>
      <c r="H175" s="24"/>
      <c r="I175" s="24"/>
      <c r="N175" s="18" t="s">
        <v>308</v>
      </c>
    </row>
    <row r="176" spans="1:14" ht="12.75">
      <c r="A176" s="23"/>
      <c r="B176" s="22"/>
      <c r="C176" s="22"/>
      <c r="D176" s="22"/>
      <c r="E176" s="22"/>
      <c r="F176" s="22"/>
      <c r="G176" s="22"/>
      <c r="H176" s="24"/>
      <c r="I176" s="24"/>
      <c r="N176" s="18" t="s">
        <v>114</v>
      </c>
    </row>
    <row r="177" spans="1:14" ht="12.75">
      <c r="A177" s="23"/>
      <c r="B177" s="22"/>
      <c r="C177" s="22"/>
      <c r="D177" s="22"/>
      <c r="E177" s="22"/>
      <c r="F177" s="22"/>
      <c r="G177" s="22"/>
      <c r="H177" s="24"/>
      <c r="I177" s="24"/>
      <c r="N177" s="18" t="s">
        <v>307</v>
      </c>
    </row>
    <row r="178" spans="1:14" ht="12.75">
      <c r="A178" s="23"/>
      <c r="B178" s="22"/>
      <c r="C178" s="22"/>
      <c r="D178" s="22"/>
      <c r="E178" s="22"/>
      <c r="F178" s="22"/>
      <c r="G178" s="22"/>
      <c r="H178" s="24"/>
      <c r="I178" s="24"/>
      <c r="N178" s="18" t="s">
        <v>115</v>
      </c>
    </row>
    <row r="179" spans="1:14" ht="12.75">
      <c r="A179" s="23"/>
      <c r="B179" s="22"/>
      <c r="C179" s="22"/>
      <c r="D179" s="22"/>
      <c r="E179" s="22"/>
      <c r="F179" s="22"/>
      <c r="G179" s="22"/>
      <c r="H179" s="24"/>
      <c r="I179" s="24"/>
      <c r="N179" s="18" t="s">
        <v>116</v>
      </c>
    </row>
    <row r="180" spans="1:14" ht="12.75">
      <c r="A180" s="23"/>
      <c r="B180" s="22"/>
      <c r="C180" s="22"/>
      <c r="D180" s="22"/>
      <c r="E180" s="22"/>
      <c r="F180" s="22"/>
      <c r="G180" s="22"/>
      <c r="H180" s="24"/>
      <c r="I180" s="24"/>
      <c r="N180" s="18" t="s">
        <v>117</v>
      </c>
    </row>
    <row r="181" spans="1:14" ht="12.75">
      <c r="A181" s="23"/>
      <c r="B181" s="22"/>
      <c r="C181" s="22"/>
      <c r="D181" s="22"/>
      <c r="E181" s="22"/>
      <c r="F181" s="22"/>
      <c r="G181" s="22"/>
      <c r="H181" s="24"/>
      <c r="I181" s="24"/>
      <c r="N181" s="18" t="s">
        <v>118</v>
      </c>
    </row>
    <row r="182" spans="1:14" ht="12.75">
      <c r="A182" s="23"/>
      <c r="B182" s="22"/>
      <c r="C182" s="22"/>
      <c r="D182" s="22"/>
      <c r="E182" s="22"/>
      <c r="F182" s="22"/>
      <c r="G182" s="22"/>
      <c r="H182" s="24"/>
      <c r="I182" s="24"/>
      <c r="N182" s="18" t="s">
        <v>306</v>
      </c>
    </row>
    <row r="183" spans="1:14" ht="12.75">
      <c r="A183" s="23"/>
      <c r="B183" s="22"/>
      <c r="C183" s="22"/>
      <c r="D183" s="22"/>
      <c r="E183" s="22"/>
      <c r="F183" s="22"/>
      <c r="G183" s="22"/>
      <c r="H183" s="24"/>
      <c r="I183" s="24"/>
      <c r="N183" s="18" t="s">
        <v>305</v>
      </c>
    </row>
    <row r="184" spans="1:14" ht="12.75">
      <c r="A184" s="23"/>
      <c r="B184" s="22"/>
      <c r="C184" s="22"/>
      <c r="D184" s="22"/>
      <c r="E184" s="22"/>
      <c r="F184" s="22"/>
      <c r="G184" s="22"/>
      <c r="H184" s="24"/>
      <c r="I184" s="24"/>
      <c r="N184" s="18" t="s">
        <v>304</v>
      </c>
    </row>
    <row r="185" spans="1:14" ht="12.75">
      <c r="A185" s="23"/>
      <c r="B185" s="22"/>
      <c r="C185" s="22"/>
      <c r="D185" s="22"/>
      <c r="E185" s="22"/>
      <c r="F185" s="22"/>
      <c r="G185" s="22"/>
      <c r="H185" s="24"/>
      <c r="I185" s="24"/>
      <c r="N185" s="18" t="s">
        <v>119</v>
      </c>
    </row>
    <row r="186" spans="1:14" ht="12.75">
      <c r="A186" s="23"/>
      <c r="B186" s="22"/>
      <c r="C186" s="22"/>
      <c r="D186" s="22"/>
      <c r="E186" s="22"/>
      <c r="F186" s="22"/>
      <c r="G186" s="22"/>
      <c r="H186" s="24"/>
      <c r="I186" s="24"/>
      <c r="N186" s="18" t="s">
        <v>120</v>
      </c>
    </row>
    <row r="187" spans="1:14" ht="12.75">
      <c r="A187" s="23"/>
      <c r="B187" s="22"/>
      <c r="C187" s="22"/>
      <c r="D187" s="22"/>
      <c r="E187" s="22"/>
      <c r="F187" s="22"/>
      <c r="G187" s="22"/>
      <c r="H187" s="24"/>
      <c r="I187" s="24"/>
      <c r="N187" s="18" t="s">
        <v>303</v>
      </c>
    </row>
    <row r="188" spans="1:14" ht="12.75">
      <c r="A188" s="23"/>
      <c r="B188" s="22"/>
      <c r="C188" s="22"/>
      <c r="D188" s="22"/>
      <c r="E188" s="22"/>
      <c r="F188" s="22"/>
      <c r="G188" s="22"/>
      <c r="H188" s="24"/>
      <c r="I188" s="24"/>
      <c r="N188" s="18" t="s">
        <v>302</v>
      </c>
    </row>
    <row r="189" spans="1:14" ht="12.75">
      <c r="A189" s="23"/>
      <c r="B189" s="22"/>
      <c r="C189" s="22"/>
      <c r="D189" s="22"/>
      <c r="E189" s="22"/>
      <c r="F189" s="22"/>
      <c r="G189" s="22"/>
      <c r="H189" s="24"/>
      <c r="I189" s="24"/>
      <c r="N189" s="18" t="s">
        <v>301</v>
      </c>
    </row>
    <row r="190" spans="1:14" ht="12.75">
      <c r="A190" s="23"/>
      <c r="B190" s="22"/>
      <c r="C190" s="22"/>
      <c r="D190" s="22"/>
      <c r="E190" s="22"/>
      <c r="F190" s="22"/>
      <c r="G190" s="22"/>
      <c r="H190" s="24"/>
      <c r="I190" s="24"/>
      <c r="N190" s="18" t="s">
        <v>300</v>
      </c>
    </row>
    <row r="191" spans="1:14" ht="12.75">
      <c r="A191" s="23"/>
      <c r="B191" s="22"/>
      <c r="C191" s="22"/>
      <c r="D191" s="22"/>
      <c r="E191" s="22"/>
      <c r="F191" s="22"/>
      <c r="G191" s="22"/>
      <c r="H191" s="24"/>
      <c r="I191" s="24"/>
      <c r="N191" s="18" t="s">
        <v>299</v>
      </c>
    </row>
    <row r="192" spans="1:14" ht="12.75">
      <c r="A192" s="23"/>
      <c r="B192" s="22"/>
      <c r="C192" s="22"/>
      <c r="D192" s="22"/>
      <c r="E192" s="22"/>
      <c r="F192" s="22"/>
      <c r="G192" s="22"/>
      <c r="H192" s="24"/>
      <c r="I192" s="24"/>
      <c r="N192" s="18" t="s">
        <v>298</v>
      </c>
    </row>
    <row r="193" spans="1:14" ht="12.75">
      <c r="A193" s="23"/>
      <c r="B193" s="22"/>
      <c r="C193" s="22"/>
      <c r="D193" s="22"/>
      <c r="E193" s="22"/>
      <c r="F193" s="22"/>
      <c r="G193" s="22"/>
      <c r="H193" s="24"/>
      <c r="I193" s="24"/>
      <c r="N193" s="18" t="s">
        <v>297</v>
      </c>
    </row>
    <row r="194" spans="1:14" ht="12.75">
      <c r="A194" s="23"/>
      <c r="B194" s="22"/>
      <c r="C194" s="22"/>
      <c r="D194" s="22"/>
      <c r="E194" s="22"/>
      <c r="F194" s="22"/>
      <c r="G194" s="22"/>
      <c r="H194" s="24"/>
      <c r="I194" s="24"/>
      <c r="N194" s="18" t="s">
        <v>296</v>
      </c>
    </row>
    <row r="195" spans="1:14" ht="12.75">
      <c r="A195" s="23"/>
      <c r="B195" s="22"/>
      <c r="C195" s="22"/>
      <c r="D195" s="22"/>
      <c r="E195" s="22"/>
      <c r="F195" s="22"/>
      <c r="G195" s="22"/>
      <c r="H195" s="24"/>
      <c r="I195" s="24"/>
      <c r="N195" s="18" t="s">
        <v>121</v>
      </c>
    </row>
    <row r="196" spans="1:14" ht="12.75">
      <c r="A196" s="23"/>
      <c r="B196" s="22"/>
      <c r="C196" s="22"/>
      <c r="D196" s="22"/>
      <c r="E196" s="22"/>
      <c r="F196" s="22"/>
      <c r="G196" s="22"/>
      <c r="H196" s="24"/>
      <c r="I196" s="24"/>
      <c r="N196" s="18" t="s">
        <v>122</v>
      </c>
    </row>
    <row r="197" spans="1:14" ht="12.75">
      <c r="A197" s="23"/>
      <c r="B197" s="22"/>
      <c r="C197" s="22"/>
      <c r="D197" s="22"/>
      <c r="E197" s="22"/>
      <c r="F197" s="22"/>
      <c r="G197" s="22"/>
      <c r="H197" s="24"/>
      <c r="I197" s="24"/>
      <c r="N197" s="18" t="s">
        <v>123</v>
      </c>
    </row>
    <row r="198" spans="1:14" ht="12.75">
      <c r="A198" s="23"/>
      <c r="B198" s="22"/>
      <c r="C198" s="22"/>
      <c r="D198" s="22"/>
      <c r="E198" s="22"/>
      <c r="F198" s="22"/>
      <c r="G198" s="22"/>
      <c r="H198" s="24"/>
      <c r="I198" s="24"/>
      <c r="N198" s="18" t="s">
        <v>295</v>
      </c>
    </row>
    <row r="199" spans="1:14" ht="12.75">
      <c r="A199" s="23"/>
      <c r="B199" s="22"/>
      <c r="C199" s="22"/>
      <c r="D199" s="22"/>
      <c r="E199" s="22"/>
      <c r="F199" s="22"/>
      <c r="G199" s="22"/>
      <c r="H199" s="24"/>
      <c r="I199" s="24"/>
      <c r="N199" s="18" t="s">
        <v>294</v>
      </c>
    </row>
    <row r="200" spans="1:14" ht="12.75">
      <c r="A200" s="23"/>
      <c r="B200" s="22"/>
      <c r="C200" s="22"/>
      <c r="D200" s="22"/>
      <c r="E200" s="22"/>
      <c r="F200" s="22"/>
      <c r="G200" s="22"/>
      <c r="H200" s="24"/>
      <c r="I200" s="24"/>
      <c r="N200" s="18" t="s">
        <v>124</v>
      </c>
    </row>
    <row r="201" spans="1:14" ht="12.75">
      <c r="A201" s="23"/>
      <c r="B201" s="22"/>
      <c r="C201" s="22"/>
      <c r="D201" s="22"/>
      <c r="E201" s="22"/>
      <c r="F201" s="22"/>
      <c r="G201" s="22"/>
      <c r="H201" s="24"/>
      <c r="I201" s="24"/>
      <c r="N201" s="18" t="s">
        <v>125</v>
      </c>
    </row>
    <row r="202" spans="1:14" ht="12.75">
      <c r="A202" s="23"/>
      <c r="B202" s="22"/>
      <c r="C202" s="22"/>
      <c r="D202" s="22"/>
      <c r="E202" s="22"/>
      <c r="F202" s="22"/>
      <c r="G202" s="22"/>
      <c r="H202" s="24"/>
      <c r="I202" s="24"/>
      <c r="N202" s="18" t="s">
        <v>126</v>
      </c>
    </row>
    <row r="203" spans="1:14" ht="12.75">
      <c r="A203" s="23"/>
      <c r="B203" s="22"/>
      <c r="C203" s="22"/>
      <c r="D203" s="22"/>
      <c r="E203" s="22"/>
      <c r="F203" s="22"/>
      <c r="G203" s="22"/>
      <c r="H203" s="24"/>
      <c r="I203" s="24"/>
      <c r="N203" s="18" t="s">
        <v>127</v>
      </c>
    </row>
    <row r="204" spans="1:14" ht="12.75">
      <c r="A204" s="23"/>
      <c r="B204" s="22"/>
      <c r="C204" s="22"/>
      <c r="D204" s="22"/>
      <c r="E204" s="22"/>
      <c r="F204" s="22"/>
      <c r="G204" s="22"/>
      <c r="H204" s="24"/>
      <c r="I204" s="24"/>
      <c r="L204" s="25"/>
      <c r="M204" s="25"/>
      <c r="N204" s="18" t="s">
        <v>128</v>
      </c>
    </row>
    <row r="205" spans="1:14" ht="12.75">
      <c r="A205" s="23"/>
      <c r="B205" s="22"/>
      <c r="C205" s="22"/>
      <c r="D205" s="22"/>
      <c r="E205" s="22"/>
      <c r="F205" s="22"/>
      <c r="G205" s="22"/>
      <c r="H205" s="24"/>
      <c r="I205" s="24"/>
      <c r="N205" s="18" t="s">
        <v>129</v>
      </c>
    </row>
    <row r="206" spans="1:14" ht="12.75">
      <c r="A206" s="23"/>
      <c r="B206" s="22"/>
      <c r="C206" s="22"/>
      <c r="D206" s="22"/>
      <c r="E206" s="22"/>
      <c r="F206" s="22"/>
      <c r="G206" s="22"/>
      <c r="H206" s="24"/>
      <c r="I206" s="24"/>
      <c r="N206" s="18" t="s">
        <v>293</v>
      </c>
    </row>
    <row r="207" spans="1:14" ht="12.75">
      <c r="A207" s="23"/>
      <c r="B207" s="22"/>
      <c r="C207" s="22"/>
      <c r="D207" s="22"/>
      <c r="E207" s="22"/>
      <c r="F207" s="22"/>
      <c r="G207" s="22"/>
      <c r="H207" s="24"/>
      <c r="I207" s="24"/>
      <c r="N207" s="18" t="s">
        <v>292</v>
      </c>
    </row>
    <row r="208" spans="1:14" ht="12.75">
      <c r="A208" s="23"/>
      <c r="B208" s="22"/>
      <c r="C208" s="22"/>
      <c r="D208" s="22"/>
      <c r="E208" s="22"/>
      <c r="F208" s="22"/>
      <c r="G208" s="22"/>
      <c r="H208" s="24"/>
      <c r="I208" s="24"/>
      <c r="N208" s="18" t="s">
        <v>291</v>
      </c>
    </row>
    <row r="209" spans="1:14" ht="12.75">
      <c r="A209" s="23"/>
      <c r="B209" s="22"/>
      <c r="C209" s="22"/>
      <c r="D209" s="22"/>
      <c r="E209" s="22"/>
      <c r="F209" s="22"/>
      <c r="G209" s="22"/>
      <c r="H209" s="24"/>
      <c r="I209" s="24"/>
      <c r="N209" s="18" t="s">
        <v>130</v>
      </c>
    </row>
    <row r="210" spans="1:14" ht="12.75">
      <c r="A210" s="23"/>
      <c r="B210" s="22"/>
      <c r="C210" s="22"/>
      <c r="D210" s="22"/>
      <c r="E210" s="22"/>
      <c r="F210" s="22"/>
      <c r="G210" s="22"/>
      <c r="H210" s="24"/>
      <c r="I210" s="24"/>
      <c r="N210" s="18" t="s">
        <v>131</v>
      </c>
    </row>
    <row r="211" spans="1:14" ht="12.75">
      <c r="A211" s="23"/>
      <c r="B211" s="22"/>
      <c r="C211" s="22"/>
      <c r="D211" s="22"/>
      <c r="E211" s="22"/>
      <c r="F211" s="22"/>
      <c r="G211" s="22"/>
      <c r="H211" s="24"/>
      <c r="I211" s="24"/>
      <c r="N211" s="18" t="s">
        <v>132</v>
      </c>
    </row>
    <row r="212" spans="1:14" ht="12.75">
      <c r="A212" s="23"/>
      <c r="B212" s="22"/>
      <c r="C212" s="22"/>
      <c r="D212" s="22"/>
      <c r="E212" s="22"/>
      <c r="F212" s="22"/>
      <c r="G212" s="22"/>
      <c r="H212" s="24"/>
      <c r="I212" s="24"/>
      <c r="N212" s="18" t="s">
        <v>133</v>
      </c>
    </row>
    <row r="213" spans="1:14" ht="12.75">
      <c r="A213" s="23"/>
      <c r="B213" s="22"/>
      <c r="C213" s="22"/>
      <c r="D213" s="22"/>
      <c r="E213" s="22"/>
      <c r="F213" s="22"/>
      <c r="G213" s="22"/>
      <c r="H213" s="24"/>
      <c r="I213" s="24"/>
      <c r="N213" s="18" t="s">
        <v>290</v>
      </c>
    </row>
    <row r="214" spans="1:14" ht="12.75">
      <c r="A214" s="23"/>
      <c r="B214" s="22"/>
      <c r="C214" s="22"/>
      <c r="D214" s="22"/>
      <c r="E214" s="22"/>
      <c r="F214" s="22"/>
      <c r="G214" s="22"/>
      <c r="H214" s="24"/>
      <c r="I214" s="24"/>
      <c r="N214" s="18" t="s">
        <v>134</v>
      </c>
    </row>
    <row r="215" spans="1:14" ht="12.75">
      <c r="A215" s="23"/>
      <c r="B215" s="22"/>
      <c r="C215" s="22"/>
      <c r="D215" s="22"/>
      <c r="E215" s="22"/>
      <c r="F215" s="22"/>
      <c r="G215" s="22"/>
      <c r="H215" s="24"/>
      <c r="I215" s="24"/>
      <c r="N215" s="18" t="s">
        <v>135</v>
      </c>
    </row>
    <row r="216" spans="1:14" ht="12.75">
      <c r="A216" s="23"/>
      <c r="B216" s="22"/>
      <c r="C216" s="22"/>
      <c r="D216" s="22"/>
      <c r="E216" s="22"/>
      <c r="F216" s="22"/>
      <c r="G216" s="22"/>
      <c r="H216" s="24"/>
      <c r="I216" s="24"/>
      <c r="N216" s="18" t="s">
        <v>136</v>
      </c>
    </row>
    <row r="217" spans="1:14" ht="12.75">
      <c r="A217" s="23"/>
      <c r="B217" s="22"/>
      <c r="C217" s="22"/>
      <c r="D217" s="22"/>
      <c r="E217" s="22"/>
      <c r="F217" s="22"/>
      <c r="G217" s="22"/>
      <c r="H217" s="24"/>
      <c r="I217" s="24"/>
      <c r="N217" s="18" t="s">
        <v>137</v>
      </c>
    </row>
    <row r="218" spans="1:14" ht="12.75">
      <c r="A218" s="23"/>
      <c r="B218" s="22"/>
      <c r="C218" s="22"/>
      <c r="D218" s="22"/>
      <c r="E218" s="22"/>
      <c r="F218" s="22"/>
      <c r="G218" s="22"/>
      <c r="H218" s="24"/>
      <c r="I218" s="24"/>
      <c r="N218" s="18" t="s">
        <v>138</v>
      </c>
    </row>
    <row r="219" spans="1:14" ht="12.75">
      <c r="A219" s="23"/>
      <c r="B219" s="22"/>
      <c r="C219" s="22"/>
      <c r="D219" s="22"/>
      <c r="E219" s="22"/>
      <c r="F219" s="22"/>
      <c r="G219" s="22"/>
      <c r="H219" s="24"/>
      <c r="I219" s="24"/>
      <c r="N219" s="18" t="s">
        <v>139</v>
      </c>
    </row>
    <row r="220" spans="1:14" ht="12.75">
      <c r="A220" s="23"/>
      <c r="B220" s="22"/>
      <c r="C220" s="22"/>
      <c r="D220" s="22"/>
      <c r="E220" s="22"/>
      <c r="F220" s="22"/>
      <c r="G220" s="22"/>
      <c r="H220" s="24"/>
      <c r="I220" s="24"/>
      <c r="N220" s="18" t="s">
        <v>289</v>
      </c>
    </row>
    <row r="221" spans="1:14" ht="12.75">
      <c r="A221" s="23"/>
      <c r="B221" s="22"/>
      <c r="C221" s="22"/>
      <c r="D221" s="22"/>
      <c r="E221" s="22"/>
      <c r="F221" s="22"/>
      <c r="G221" s="22"/>
      <c r="H221" s="24"/>
      <c r="I221" s="24"/>
      <c r="N221" s="18" t="s">
        <v>288</v>
      </c>
    </row>
    <row r="222" spans="1:14" ht="12.75">
      <c r="A222" s="23"/>
      <c r="B222" s="22"/>
      <c r="C222" s="22"/>
      <c r="D222" s="22"/>
      <c r="E222" s="22"/>
      <c r="F222" s="22"/>
      <c r="G222" s="22"/>
      <c r="H222" s="24"/>
      <c r="I222" s="24"/>
      <c r="N222" s="18" t="s">
        <v>287</v>
      </c>
    </row>
    <row r="223" spans="1:14" ht="12.75">
      <c r="A223" s="23"/>
      <c r="B223" s="22"/>
      <c r="C223" s="22"/>
      <c r="D223" s="22"/>
      <c r="E223" s="22"/>
      <c r="F223" s="22"/>
      <c r="G223" s="22"/>
      <c r="H223" s="24"/>
      <c r="I223" s="24"/>
      <c r="N223" s="18" t="s">
        <v>286</v>
      </c>
    </row>
    <row r="224" spans="1:14" ht="12.75">
      <c r="A224" s="23"/>
      <c r="B224" s="22"/>
      <c r="C224" s="22"/>
      <c r="D224" s="22"/>
      <c r="E224" s="22"/>
      <c r="F224" s="22"/>
      <c r="G224" s="22"/>
      <c r="H224" s="24"/>
      <c r="I224" s="24"/>
      <c r="N224" s="18" t="s">
        <v>285</v>
      </c>
    </row>
    <row r="225" spans="1:14" ht="12.75">
      <c r="A225" s="23"/>
      <c r="B225" s="22"/>
      <c r="C225" s="22"/>
      <c r="D225" s="22"/>
      <c r="E225" s="22"/>
      <c r="F225" s="22"/>
      <c r="G225" s="22"/>
      <c r="H225" s="24"/>
      <c r="I225" s="24"/>
      <c r="N225" s="18" t="s">
        <v>284</v>
      </c>
    </row>
    <row r="226" spans="1:14" ht="12.75">
      <c r="A226" s="23"/>
      <c r="B226" s="22"/>
      <c r="C226" s="22"/>
      <c r="D226" s="22"/>
      <c r="E226" s="22"/>
      <c r="F226" s="22"/>
      <c r="G226" s="22"/>
      <c r="H226" s="24"/>
      <c r="I226" s="24"/>
      <c r="N226" s="18" t="s">
        <v>283</v>
      </c>
    </row>
    <row r="227" spans="1:14" ht="12.75">
      <c r="A227" s="23"/>
      <c r="B227" s="22"/>
      <c r="C227" s="22"/>
      <c r="D227" s="22"/>
      <c r="E227" s="22"/>
      <c r="F227" s="22"/>
      <c r="G227" s="22"/>
      <c r="H227" s="24"/>
      <c r="I227" s="24"/>
      <c r="N227" s="18" t="s">
        <v>282</v>
      </c>
    </row>
    <row r="228" spans="1:14" ht="12.75">
      <c r="A228" s="23"/>
      <c r="B228" s="22"/>
      <c r="C228" s="22"/>
      <c r="D228" s="22"/>
      <c r="E228" s="22"/>
      <c r="F228" s="22"/>
      <c r="G228" s="22"/>
      <c r="H228" s="24"/>
      <c r="I228" s="24"/>
      <c r="N228" s="18" t="s">
        <v>281</v>
      </c>
    </row>
    <row r="229" spans="1:14" ht="12.75">
      <c r="A229" s="23"/>
      <c r="B229" s="22"/>
      <c r="C229" s="22"/>
      <c r="D229" s="22"/>
      <c r="E229" s="22"/>
      <c r="F229" s="22"/>
      <c r="G229" s="22"/>
      <c r="H229" s="24"/>
      <c r="I229" s="24"/>
      <c r="N229" s="18" t="s">
        <v>280</v>
      </c>
    </row>
    <row r="230" spans="1:14" ht="12.75">
      <c r="A230" s="23"/>
      <c r="B230" s="22"/>
      <c r="C230" s="22"/>
      <c r="D230" s="22"/>
      <c r="E230" s="22"/>
      <c r="F230" s="22"/>
      <c r="G230" s="22"/>
      <c r="H230" s="24"/>
      <c r="I230" s="24"/>
      <c r="N230" s="18" t="s">
        <v>279</v>
      </c>
    </row>
    <row r="231" spans="1:14" ht="12.75">
      <c r="A231" s="23"/>
      <c r="B231" s="22"/>
      <c r="C231" s="22"/>
      <c r="D231" s="22"/>
      <c r="E231" s="22"/>
      <c r="F231" s="22"/>
      <c r="G231" s="22"/>
      <c r="H231" s="24"/>
      <c r="I231" s="24"/>
      <c r="N231" s="18" t="s">
        <v>278</v>
      </c>
    </row>
    <row r="232" spans="1:14" ht="12.75">
      <c r="A232" s="23"/>
      <c r="B232" s="22"/>
      <c r="C232" s="22"/>
      <c r="D232" s="22"/>
      <c r="E232" s="22"/>
      <c r="F232" s="22"/>
      <c r="G232" s="22"/>
      <c r="H232" s="24"/>
      <c r="I232" s="24"/>
      <c r="N232" s="18" t="s">
        <v>277</v>
      </c>
    </row>
    <row r="233" spans="1:14" ht="12.75">
      <c r="A233" s="23"/>
      <c r="B233" s="22"/>
      <c r="C233" s="22"/>
      <c r="D233" s="22"/>
      <c r="E233" s="22"/>
      <c r="F233" s="22"/>
      <c r="G233" s="22"/>
      <c r="H233" s="24"/>
      <c r="I233" s="24"/>
      <c r="N233" s="18" t="s">
        <v>276</v>
      </c>
    </row>
    <row r="234" spans="1:14" ht="12.75">
      <c r="A234" s="23"/>
      <c r="B234" s="22"/>
      <c r="C234" s="22"/>
      <c r="D234" s="22"/>
      <c r="E234" s="22"/>
      <c r="F234" s="22"/>
      <c r="G234" s="22"/>
      <c r="H234" s="24"/>
      <c r="I234" s="24"/>
      <c r="N234" s="18" t="s">
        <v>275</v>
      </c>
    </row>
    <row r="235" spans="1:14" ht="12.75">
      <c r="A235" s="23"/>
      <c r="B235" s="22"/>
      <c r="C235" s="22"/>
      <c r="D235" s="22"/>
      <c r="E235" s="22"/>
      <c r="F235" s="22"/>
      <c r="G235" s="22"/>
      <c r="H235" s="24"/>
      <c r="I235" s="24"/>
      <c r="N235" s="18" t="s">
        <v>274</v>
      </c>
    </row>
    <row r="236" spans="1:14" ht="12.75">
      <c r="A236" s="23"/>
      <c r="B236" s="22"/>
      <c r="C236" s="22"/>
      <c r="D236" s="22"/>
      <c r="E236" s="22"/>
      <c r="F236" s="22"/>
      <c r="G236" s="22"/>
      <c r="H236" s="24"/>
      <c r="I236" s="24"/>
      <c r="N236" s="18" t="s">
        <v>273</v>
      </c>
    </row>
    <row r="237" spans="1:14" ht="12.75">
      <c r="A237" s="23"/>
      <c r="B237" s="22"/>
      <c r="C237" s="22"/>
      <c r="D237" s="22"/>
      <c r="E237" s="22"/>
      <c r="F237" s="22"/>
      <c r="G237" s="22"/>
      <c r="H237" s="24"/>
      <c r="I237" s="24"/>
      <c r="N237" s="18" t="s">
        <v>272</v>
      </c>
    </row>
    <row r="238" spans="1:14" ht="12.75">
      <c r="A238" s="23"/>
      <c r="B238" s="22"/>
      <c r="C238" s="22"/>
      <c r="D238" s="22"/>
      <c r="E238" s="22"/>
      <c r="F238" s="22"/>
      <c r="G238" s="22"/>
      <c r="H238" s="24"/>
      <c r="I238" s="24"/>
      <c r="N238" s="18" t="s">
        <v>271</v>
      </c>
    </row>
    <row r="239" spans="1:14" ht="12.75">
      <c r="A239" s="23"/>
      <c r="B239" s="22"/>
      <c r="C239" s="22"/>
      <c r="D239" s="22"/>
      <c r="E239" s="22"/>
      <c r="F239" s="22"/>
      <c r="G239" s="22"/>
      <c r="H239" s="24"/>
      <c r="I239" s="24"/>
      <c r="N239" s="18" t="s">
        <v>270</v>
      </c>
    </row>
    <row r="240" spans="1:14" ht="12.75">
      <c r="A240" s="23"/>
      <c r="B240" s="22"/>
      <c r="C240" s="22"/>
      <c r="D240" s="22"/>
      <c r="E240" s="22"/>
      <c r="F240" s="22"/>
      <c r="G240" s="22"/>
      <c r="H240" s="24"/>
      <c r="I240" s="24"/>
      <c r="N240" s="18" t="s">
        <v>269</v>
      </c>
    </row>
    <row r="241" spans="1:14" ht="12.75">
      <c r="A241" s="23"/>
      <c r="B241" s="22"/>
      <c r="C241" s="22"/>
      <c r="D241" s="22"/>
      <c r="E241" s="22"/>
      <c r="F241" s="22"/>
      <c r="G241" s="22"/>
      <c r="H241" s="24"/>
      <c r="I241" s="24"/>
      <c r="N241" s="18" t="s">
        <v>140</v>
      </c>
    </row>
    <row r="242" spans="1:14" ht="12.75">
      <c r="A242" s="23"/>
      <c r="B242" s="22"/>
      <c r="C242" s="22"/>
      <c r="D242" s="22"/>
      <c r="E242" s="22"/>
      <c r="F242" s="22"/>
      <c r="G242" s="22"/>
      <c r="H242" s="24"/>
      <c r="I242" s="24"/>
      <c r="N242" s="18" t="s">
        <v>268</v>
      </c>
    </row>
    <row r="243" spans="1:14" ht="12.75">
      <c r="A243" s="23"/>
      <c r="B243" s="22"/>
      <c r="C243" s="22"/>
      <c r="D243" s="22"/>
      <c r="E243" s="22"/>
      <c r="F243" s="22"/>
      <c r="G243" s="22"/>
      <c r="H243" s="24"/>
      <c r="I243" s="24"/>
      <c r="N243" s="18" t="s">
        <v>267</v>
      </c>
    </row>
    <row r="244" spans="1:14" ht="12.75">
      <c r="A244" s="23"/>
      <c r="B244" s="22"/>
      <c r="C244" s="22"/>
      <c r="D244" s="22"/>
      <c r="E244" s="22"/>
      <c r="F244" s="22"/>
      <c r="G244" s="22"/>
      <c r="H244" s="24"/>
      <c r="I244" s="24"/>
      <c r="N244" s="18" t="s">
        <v>266</v>
      </c>
    </row>
    <row r="245" spans="1:14" ht="12.75">
      <c r="A245" s="23"/>
      <c r="B245" s="22"/>
      <c r="C245" s="22"/>
      <c r="D245" s="22"/>
      <c r="E245" s="22"/>
      <c r="F245" s="22"/>
      <c r="G245" s="22"/>
      <c r="H245" s="24"/>
      <c r="I245" s="24"/>
      <c r="N245" s="18" t="s">
        <v>265</v>
      </c>
    </row>
    <row r="246" spans="1:14" ht="12.75">
      <c r="A246" s="23"/>
      <c r="B246" s="22"/>
      <c r="C246" s="22"/>
      <c r="D246" s="22"/>
      <c r="E246" s="22"/>
      <c r="F246" s="22"/>
      <c r="G246" s="22"/>
      <c r="H246" s="24"/>
      <c r="I246" s="24"/>
      <c r="N246" s="18" t="s">
        <v>265</v>
      </c>
    </row>
    <row r="247" spans="1:14" ht="12.75">
      <c r="A247" s="23"/>
      <c r="B247" s="22"/>
      <c r="C247" s="22"/>
      <c r="D247" s="22"/>
      <c r="E247" s="22"/>
      <c r="F247" s="22"/>
      <c r="G247" s="22"/>
      <c r="H247" s="24"/>
      <c r="I247" s="24"/>
      <c r="N247" s="18" t="s">
        <v>264</v>
      </c>
    </row>
    <row r="248" spans="1:14" ht="12.75">
      <c r="A248" s="23"/>
      <c r="B248" s="22"/>
      <c r="C248" s="22"/>
      <c r="D248" s="22"/>
      <c r="E248" s="22"/>
      <c r="F248" s="22"/>
      <c r="G248" s="22"/>
      <c r="H248" s="24"/>
      <c r="I248" s="24"/>
      <c r="N248" s="18" t="s">
        <v>263</v>
      </c>
    </row>
    <row r="249" spans="1:14" ht="12.75">
      <c r="A249" s="23"/>
      <c r="B249" s="22"/>
      <c r="C249" s="22"/>
      <c r="D249" s="22"/>
      <c r="E249" s="22"/>
      <c r="F249" s="22"/>
      <c r="G249" s="22"/>
      <c r="H249" s="24"/>
      <c r="I249" s="24"/>
      <c r="N249" s="18" t="s">
        <v>262</v>
      </c>
    </row>
    <row r="250" spans="1:14" ht="12.75">
      <c r="A250" s="23"/>
      <c r="B250" s="22"/>
      <c r="C250" s="22"/>
      <c r="D250" s="22"/>
      <c r="E250" s="22"/>
      <c r="F250" s="22"/>
      <c r="G250" s="22"/>
      <c r="H250" s="24"/>
      <c r="I250" s="24"/>
      <c r="N250" s="18" t="s">
        <v>141</v>
      </c>
    </row>
    <row r="251" spans="1:14" ht="12.75">
      <c r="A251" s="23"/>
      <c r="B251" s="22"/>
      <c r="C251" s="22"/>
      <c r="D251" s="22"/>
      <c r="E251" s="22"/>
      <c r="F251" s="22"/>
      <c r="G251" s="22"/>
      <c r="H251" s="24"/>
      <c r="I251" s="24"/>
      <c r="N251" s="18" t="s">
        <v>142</v>
      </c>
    </row>
    <row r="252" spans="1:14" ht="12.75">
      <c r="A252" s="23"/>
      <c r="B252" s="22"/>
      <c r="C252" s="22"/>
      <c r="D252" s="22"/>
      <c r="E252" s="22"/>
      <c r="F252" s="22"/>
      <c r="G252" s="22"/>
      <c r="H252" s="24"/>
      <c r="I252" s="24"/>
      <c r="N252" s="18" t="s">
        <v>261</v>
      </c>
    </row>
    <row r="253" spans="1:14" ht="12.75">
      <c r="A253" s="23"/>
      <c r="B253" s="22"/>
      <c r="C253" s="22"/>
      <c r="D253" s="22"/>
      <c r="E253" s="22"/>
      <c r="F253" s="22"/>
      <c r="G253" s="22"/>
      <c r="H253" s="24"/>
      <c r="I253" s="24"/>
      <c r="N253" s="18" t="s">
        <v>260</v>
      </c>
    </row>
    <row r="254" spans="1:14" ht="12.75">
      <c r="A254" s="23"/>
      <c r="B254" s="22"/>
      <c r="C254" s="22"/>
      <c r="D254" s="22"/>
      <c r="E254" s="22"/>
      <c r="F254" s="22"/>
      <c r="G254" s="22"/>
      <c r="H254" s="24"/>
      <c r="I254" s="24"/>
      <c r="N254" s="18" t="s">
        <v>259</v>
      </c>
    </row>
    <row r="255" spans="1:14" ht="12.75">
      <c r="A255" s="23"/>
      <c r="B255" s="22"/>
      <c r="C255" s="22"/>
      <c r="D255" s="22"/>
      <c r="E255" s="22"/>
      <c r="F255" s="22"/>
      <c r="G255" s="22"/>
      <c r="H255" s="24"/>
      <c r="I255" s="24"/>
      <c r="N255" s="18" t="s">
        <v>258</v>
      </c>
    </row>
    <row r="256" spans="1:14" ht="12.75">
      <c r="A256" s="23"/>
      <c r="B256" s="22"/>
      <c r="C256" s="22"/>
      <c r="D256" s="22"/>
      <c r="E256" s="22"/>
      <c r="F256" s="22"/>
      <c r="G256" s="22"/>
      <c r="H256" s="24"/>
      <c r="I256" s="24"/>
      <c r="N256" s="18" t="s">
        <v>257</v>
      </c>
    </row>
    <row r="257" spans="1:14" ht="12.75">
      <c r="A257" s="23"/>
      <c r="B257" s="22"/>
      <c r="C257" s="22"/>
      <c r="D257" s="22"/>
      <c r="E257" s="22"/>
      <c r="F257" s="22"/>
      <c r="G257" s="22"/>
      <c r="H257" s="24"/>
      <c r="I257" s="24"/>
      <c r="N257" s="18" t="s">
        <v>256</v>
      </c>
    </row>
    <row r="258" spans="1:14" ht="12.75">
      <c r="A258" s="23"/>
      <c r="B258" s="22"/>
      <c r="C258" s="22"/>
      <c r="D258" s="22"/>
      <c r="E258" s="22"/>
      <c r="F258" s="22"/>
      <c r="G258" s="22"/>
      <c r="H258" s="24"/>
      <c r="I258" s="24"/>
      <c r="N258" s="18" t="s">
        <v>255</v>
      </c>
    </row>
    <row r="259" spans="1:14" ht="12.75">
      <c r="A259" s="23"/>
      <c r="B259" s="22"/>
      <c r="C259" s="22"/>
      <c r="D259" s="22"/>
      <c r="E259" s="22"/>
      <c r="F259" s="22"/>
      <c r="G259" s="22"/>
      <c r="H259" s="24"/>
      <c r="I259" s="24"/>
      <c r="N259" s="18" t="s">
        <v>254</v>
      </c>
    </row>
    <row r="260" spans="1:14" ht="12.75">
      <c r="A260" s="23"/>
      <c r="B260" s="22"/>
      <c r="C260" s="22"/>
      <c r="D260" s="22"/>
      <c r="E260" s="22"/>
      <c r="F260" s="22"/>
      <c r="G260" s="22"/>
      <c r="H260" s="24"/>
      <c r="I260" s="24"/>
      <c r="N260" s="18" t="s">
        <v>253</v>
      </c>
    </row>
    <row r="261" spans="1:14" ht="12.75">
      <c r="A261" s="23"/>
      <c r="B261" s="22"/>
      <c r="C261" s="22"/>
      <c r="D261" s="22"/>
      <c r="E261" s="22"/>
      <c r="F261" s="22"/>
      <c r="G261" s="22"/>
      <c r="H261" s="24"/>
      <c r="I261" s="24"/>
      <c r="N261" s="18" t="s">
        <v>143</v>
      </c>
    </row>
    <row r="262" spans="1:14" ht="12.75">
      <c r="A262" s="23"/>
      <c r="B262" s="22"/>
      <c r="C262" s="22"/>
      <c r="D262" s="22"/>
      <c r="E262" s="22"/>
      <c r="F262" s="22"/>
      <c r="G262" s="22"/>
      <c r="H262" s="24"/>
      <c r="I262" s="24"/>
      <c r="N262" s="18" t="s">
        <v>144</v>
      </c>
    </row>
    <row r="263" spans="1:14" ht="12.75">
      <c r="A263" s="23"/>
      <c r="B263" s="22"/>
      <c r="C263" s="22"/>
      <c r="D263" s="22"/>
      <c r="E263" s="22"/>
      <c r="F263" s="22"/>
      <c r="G263" s="22"/>
      <c r="H263" s="24"/>
      <c r="I263" s="24"/>
      <c r="N263" s="18" t="s">
        <v>252</v>
      </c>
    </row>
    <row r="264" spans="1:14" ht="12.75">
      <c r="A264" s="23"/>
      <c r="B264" s="22"/>
      <c r="C264" s="22"/>
      <c r="D264" s="22"/>
      <c r="E264" s="22"/>
      <c r="F264" s="22"/>
      <c r="G264" s="22"/>
      <c r="H264" s="24"/>
      <c r="I264" s="24"/>
      <c r="N264" s="18" t="s">
        <v>145</v>
      </c>
    </row>
    <row r="265" spans="1:14" ht="12.75">
      <c r="A265" s="23"/>
      <c r="B265" s="22"/>
      <c r="C265" s="22"/>
      <c r="D265" s="22"/>
      <c r="E265" s="22"/>
      <c r="F265" s="22"/>
      <c r="G265" s="22"/>
      <c r="H265" s="24"/>
      <c r="I265" s="24"/>
      <c r="N265" s="18" t="s">
        <v>251</v>
      </c>
    </row>
    <row r="266" spans="1:14" ht="12.75">
      <c r="A266" s="23"/>
      <c r="B266" s="22"/>
      <c r="C266" s="22"/>
      <c r="D266" s="22"/>
      <c r="E266" s="22"/>
      <c r="F266" s="22"/>
      <c r="G266" s="22"/>
      <c r="H266" s="24"/>
      <c r="I266" s="24"/>
      <c r="N266" s="18" t="s">
        <v>146</v>
      </c>
    </row>
    <row r="267" spans="1:14" ht="12.75">
      <c r="A267" s="23"/>
      <c r="B267" s="22"/>
      <c r="C267" s="22"/>
      <c r="D267" s="22"/>
      <c r="E267" s="22"/>
      <c r="F267" s="22"/>
      <c r="G267" s="22"/>
      <c r="H267" s="24"/>
      <c r="I267" s="24"/>
      <c r="N267" s="18" t="s">
        <v>250</v>
      </c>
    </row>
    <row r="268" spans="1:14" ht="12.75">
      <c r="A268" s="23"/>
      <c r="B268" s="22"/>
      <c r="C268" s="22"/>
      <c r="D268" s="22"/>
      <c r="E268" s="22"/>
      <c r="F268" s="22"/>
      <c r="G268" s="22"/>
      <c r="H268" s="24"/>
      <c r="I268" s="24"/>
      <c r="N268" s="18" t="s">
        <v>249</v>
      </c>
    </row>
    <row r="269" spans="1:14" ht="12.75">
      <c r="A269" s="23"/>
      <c r="B269" s="22"/>
      <c r="C269" s="22"/>
      <c r="D269" s="22"/>
      <c r="E269" s="22"/>
      <c r="F269" s="22"/>
      <c r="G269" s="22"/>
      <c r="H269" s="24"/>
      <c r="I269" s="24"/>
      <c r="N269" s="18" t="s">
        <v>248</v>
      </c>
    </row>
    <row r="270" spans="1:14" ht="12.75">
      <c r="A270" s="23"/>
      <c r="B270" s="22"/>
      <c r="C270" s="22"/>
      <c r="D270" s="22"/>
      <c r="E270" s="22"/>
      <c r="F270" s="22"/>
      <c r="G270" s="22"/>
      <c r="H270" s="24"/>
      <c r="I270" s="24"/>
      <c r="N270" s="18" t="s">
        <v>247</v>
      </c>
    </row>
    <row r="271" spans="1:14" ht="12.75">
      <c r="A271" s="23"/>
      <c r="B271" s="22"/>
      <c r="C271" s="22"/>
      <c r="D271" s="22"/>
      <c r="E271" s="22"/>
      <c r="F271" s="22"/>
      <c r="G271" s="22"/>
      <c r="H271" s="24"/>
      <c r="I271" s="24"/>
      <c r="N271" s="18" t="s">
        <v>246</v>
      </c>
    </row>
    <row r="272" spans="1:14" ht="12.75">
      <c r="A272" s="23"/>
      <c r="B272" s="22"/>
      <c r="C272" s="22"/>
      <c r="D272" s="22"/>
      <c r="E272" s="22"/>
      <c r="F272" s="22"/>
      <c r="G272" s="22"/>
      <c r="H272" s="24"/>
      <c r="I272" s="24"/>
      <c r="N272" s="18" t="s">
        <v>245</v>
      </c>
    </row>
    <row r="273" spans="1:14" ht="12.75">
      <c r="A273" s="23"/>
      <c r="B273" s="22"/>
      <c r="C273" s="22"/>
      <c r="D273" s="22"/>
      <c r="E273" s="22"/>
      <c r="F273" s="22"/>
      <c r="G273" s="22"/>
      <c r="H273" s="24"/>
      <c r="I273" s="24"/>
      <c r="N273" s="18" t="s">
        <v>244</v>
      </c>
    </row>
    <row r="274" spans="1:14" ht="12.75">
      <c r="A274" s="23"/>
      <c r="B274" s="22"/>
      <c r="C274" s="22"/>
      <c r="D274" s="22"/>
      <c r="E274" s="22"/>
      <c r="F274" s="22"/>
      <c r="G274" s="22"/>
      <c r="H274" s="24"/>
      <c r="I274" s="24"/>
      <c r="N274" s="18" t="s">
        <v>243</v>
      </c>
    </row>
    <row r="275" spans="1:14" ht="12.75">
      <c r="A275" s="23"/>
      <c r="B275" s="22"/>
      <c r="C275" s="22"/>
      <c r="D275" s="22"/>
      <c r="E275" s="22"/>
      <c r="F275" s="22"/>
      <c r="G275" s="22"/>
      <c r="H275" s="24"/>
      <c r="I275" s="24"/>
      <c r="N275" s="18" t="s">
        <v>242</v>
      </c>
    </row>
    <row r="276" spans="1:14" ht="12.75">
      <c r="A276" s="23"/>
      <c r="B276" s="22"/>
      <c r="C276" s="22"/>
      <c r="D276" s="22"/>
      <c r="E276" s="22"/>
      <c r="F276" s="22"/>
      <c r="G276" s="22"/>
      <c r="H276" s="24"/>
      <c r="I276" s="24"/>
      <c r="N276" s="18" t="s">
        <v>147</v>
      </c>
    </row>
    <row r="277" spans="1:14" ht="12.75">
      <c r="A277" s="23"/>
      <c r="B277" s="22"/>
      <c r="C277" s="22"/>
      <c r="D277" s="22"/>
      <c r="E277" s="22"/>
      <c r="F277" s="22"/>
      <c r="G277" s="22"/>
      <c r="H277" s="24"/>
      <c r="I277" s="24"/>
      <c r="N277" s="18" t="s">
        <v>148</v>
      </c>
    </row>
    <row r="278" spans="1:14" ht="12.75">
      <c r="A278" s="23"/>
      <c r="B278" s="22"/>
      <c r="C278" s="22"/>
      <c r="D278" s="22"/>
      <c r="E278" s="22"/>
      <c r="F278" s="22"/>
      <c r="G278" s="22"/>
      <c r="H278" s="24"/>
      <c r="I278" s="24"/>
      <c r="N278" s="18" t="s">
        <v>149</v>
      </c>
    </row>
    <row r="279" spans="1:14" ht="12.75">
      <c r="A279" s="23"/>
      <c r="B279" s="22"/>
      <c r="C279" s="22"/>
      <c r="D279" s="22"/>
      <c r="E279" s="22"/>
      <c r="F279" s="22"/>
      <c r="G279" s="22"/>
      <c r="H279" s="24"/>
      <c r="I279" s="24"/>
      <c r="N279" s="18" t="s">
        <v>150</v>
      </c>
    </row>
    <row r="280" spans="1:14" ht="12.75">
      <c r="A280" s="23"/>
      <c r="B280" s="22"/>
      <c r="C280" s="22"/>
      <c r="D280" s="22"/>
      <c r="E280" s="22"/>
      <c r="F280" s="22"/>
      <c r="G280" s="22"/>
      <c r="H280" s="24"/>
      <c r="I280" s="24"/>
      <c r="N280" s="18" t="s">
        <v>241</v>
      </c>
    </row>
    <row r="281" spans="1:14" ht="12.75">
      <c r="A281" s="23"/>
      <c r="B281" s="22"/>
      <c r="C281" s="22"/>
      <c r="D281" s="22"/>
      <c r="E281" s="22"/>
      <c r="F281" s="22"/>
      <c r="G281" s="22"/>
      <c r="H281" s="24"/>
      <c r="I281" s="24"/>
      <c r="N281" s="18" t="s">
        <v>240</v>
      </c>
    </row>
    <row r="282" spans="1:14" ht="12.75">
      <c r="A282" s="23"/>
      <c r="B282" s="22"/>
      <c r="C282" s="22"/>
      <c r="D282" s="22"/>
      <c r="E282" s="22"/>
      <c r="F282" s="22"/>
      <c r="G282" s="22"/>
      <c r="H282" s="24"/>
      <c r="I282" s="24"/>
      <c r="N282" s="18" t="s">
        <v>239</v>
      </c>
    </row>
    <row r="283" spans="1:14" ht="12.75">
      <c r="A283" s="23"/>
      <c r="B283" s="22"/>
      <c r="C283" s="22"/>
      <c r="D283" s="22"/>
      <c r="E283" s="22"/>
      <c r="F283" s="22"/>
      <c r="G283" s="22"/>
      <c r="H283" s="24"/>
      <c r="I283" s="24"/>
      <c r="N283" s="18" t="s">
        <v>238</v>
      </c>
    </row>
    <row r="284" spans="1:14" ht="12.75">
      <c r="A284" s="23"/>
      <c r="B284" s="22"/>
      <c r="C284" s="22"/>
      <c r="D284" s="22"/>
      <c r="E284" s="22"/>
      <c r="F284" s="22"/>
      <c r="G284" s="22"/>
      <c r="H284" s="24"/>
      <c r="I284" s="24"/>
      <c r="N284" s="18" t="s">
        <v>237</v>
      </c>
    </row>
    <row r="285" spans="1:14" ht="12.75">
      <c r="A285" s="23"/>
      <c r="B285" s="22"/>
      <c r="C285" s="22"/>
      <c r="D285" s="22"/>
      <c r="E285" s="22"/>
      <c r="F285" s="22"/>
      <c r="G285" s="22"/>
      <c r="H285" s="24"/>
      <c r="I285" s="24"/>
      <c r="N285" s="18" t="s">
        <v>236</v>
      </c>
    </row>
    <row r="286" spans="1:14" ht="12.75">
      <c r="A286" s="23"/>
      <c r="B286" s="22"/>
      <c r="C286" s="22"/>
      <c r="D286" s="22"/>
      <c r="E286" s="22"/>
      <c r="F286" s="22"/>
      <c r="G286" s="22"/>
      <c r="H286" s="24"/>
      <c r="I286" s="24"/>
      <c r="N286" s="18" t="s">
        <v>235</v>
      </c>
    </row>
    <row r="287" spans="1:14" ht="12.75">
      <c r="A287" s="23"/>
      <c r="B287" s="22"/>
      <c r="C287" s="22"/>
      <c r="D287" s="22"/>
      <c r="E287" s="22"/>
      <c r="F287" s="22"/>
      <c r="G287" s="22"/>
      <c r="H287" s="24"/>
      <c r="I287" s="24"/>
      <c r="N287" s="18" t="s">
        <v>234</v>
      </c>
    </row>
    <row r="288" spans="1:14" ht="12.75">
      <c r="A288" s="23"/>
      <c r="B288" s="22"/>
      <c r="C288" s="22"/>
      <c r="D288" s="22"/>
      <c r="E288" s="22"/>
      <c r="F288" s="22"/>
      <c r="G288" s="22"/>
      <c r="H288" s="24"/>
      <c r="I288" s="24"/>
      <c r="N288" s="18" t="s">
        <v>233</v>
      </c>
    </row>
    <row r="289" spans="1:14" ht="12.75">
      <c r="A289" s="23"/>
      <c r="B289" s="22"/>
      <c r="C289" s="22"/>
      <c r="D289" s="22"/>
      <c r="E289" s="22"/>
      <c r="F289" s="22"/>
      <c r="G289" s="22"/>
      <c r="H289" s="24"/>
      <c r="I289" s="24"/>
      <c r="N289" s="18" t="s">
        <v>232</v>
      </c>
    </row>
    <row r="290" spans="1:14" ht="12.75">
      <c r="A290" s="23"/>
      <c r="B290" s="22"/>
      <c r="C290" s="22"/>
      <c r="D290" s="22"/>
      <c r="E290" s="22"/>
      <c r="F290" s="22"/>
      <c r="G290" s="22"/>
      <c r="H290" s="24"/>
      <c r="I290" s="24"/>
      <c r="N290" s="18" t="s">
        <v>231</v>
      </c>
    </row>
    <row r="291" spans="1:14" ht="12.75">
      <c r="A291" s="23"/>
      <c r="B291" s="22"/>
      <c r="C291" s="22"/>
      <c r="D291" s="22"/>
      <c r="E291" s="22"/>
      <c r="F291" s="22"/>
      <c r="G291" s="22"/>
      <c r="H291" s="24"/>
      <c r="I291" s="24"/>
      <c r="N291" s="18" t="s">
        <v>151</v>
      </c>
    </row>
    <row r="292" spans="1:14" ht="12.75">
      <c r="A292" s="23"/>
      <c r="B292" s="22"/>
      <c r="C292" s="22"/>
      <c r="D292" s="22"/>
      <c r="E292" s="22"/>
      <c r="F292" s="22"/>
      <c r="G292" s="22"/>
      <c r="H292" s="24"/>
      <c r="I292" s="24"/>
      <c r="N292" s="18" t="s">
        <v>230</v>
      </c>
    </row>
    <row r="293" spans="1:14" ht="12.75">
      <c r="A293" s="23"/>
      <c r="B293" s="22"/>
      <c r="C293" s="22"/>
      <c r="D293" s="22"/>
      <c r="E293" s="22"/>
      <c r="F293" s="22"/>
      <c r="G293" s="22"/>
      <c r="H293" s="24"/>
      <c r="I293" s="24"/>
      <c r="N293" s="18" t="s">
        <v>152</v>
      </c>
    </row>
    <row r="294" spans="1:14" ht="12.75">
      <c r="A294" s="23"/>
      <c r="B294" s="22"/>
      <c r="C294" s="22"/>
      <c r="D294" s="22"/>
      <c r="E294" s="22"/>
      <c r="F294" s="22"/>
      <c r="G294" s="22"/>
      <c r="H294" s="24"/>
      <c r="I294" s="24"/>
      <c r="N294" s="18" t="s">
        <v>153</v>
      </c>
    </row>
    <row r="295" spans="1:14" ht="12.75">
      <c r="A295" s="23"/>
      <c r="B295" s="22"/>
      <c r="C295" s="22"/>
      <c r="D295" s="22"/>
      <c r="E295" s="22"/>
      <c r="F295" s="22"/>
      <c r="G295" s="22"/>
      <c r="H295" s="24"/>
      <c r="I295" s="24"/>
      <c r="N295" s="18" t="s">
        <v>154</v>
      </c>
    </row>
    <row r="296" spans="1:14" ht="12.75">
      <c r="A296" s="23"/>
      <c r="B296" s="22"/>
      <c r="C296" s="22"/>
      <c r="D296" s="22"/>
      <c r="E296" s="22"/>
      <c r="F296" s="22"/>
      <c r="G296" s="22"/>
      <c r="H296" s="24"/>
      <c r="I296" s="24"/>
      <c r="N296" s="18" t="s">
        <v>155</v>
      </c>
    </row>
    <row r="297" spans="1:14" ht="12.75">
      <c r="A297" s="23"/>
      <c r="B297" s="22"/>
      <c r="C297" s="22"/>
      <c r="D297" s="22"/>
      <c r="E297" s="22"/>
      <c r="F297" s="22"/>
      <c r="G297" s="22"/>
      <c r="H297" s="24"/>
      <c r="I297" s="24"/>
      <c r="N297" s="18" t="s">
        <v>156</v>
      </c>
    </row>
    <row r="298" spans="1:14" ht="12.75">
      <c r="A298" s="23"/>
      <c r="B298" s="22"/>
      <c r="C298" s="22"/>
      <c r="D298" s="22"/>
      <c r="E298" s="22"/>
      <c r="F298" s="22"/>
      <c r="G298" s="22"/>
      <c r="H298" s="24"/>
      <c r="I298" s="24"/>
      <c r="N298" s="18" t="s">
        <v>157</v>
      </c>
    </row>
    <row r="299" spans="1:14" ht="12.75">
      <c r="A299" s="23"/>
      <c r="B299" s="22"/>
      <c r="C299" s="22"/>
      <c r="D299" s="22"/>
      <c r="E299" s="22"/>
      <c r="F299" s="22"/>
      <c r="G299" s="22"/>
      <c r="H299" s="24"/>
      <c r="I299" s="24"/>
      <c r="N299" s="18" t="s">
        <v>229</v>
      </c>
    </row>
    <row r="300" spans="1:14" ht="12.75">
      <c r="A300" s="23"/>
      <c r="B300" s="22"/>
      <c r="C300" s="22"/>
      <c r="D300" s="22"/>
      <c r="E300" s="22"/>
      <c r="F300" s="22"/>
      <c r="G300" s="22"/>
      <c r="H300" s="24"/>
      <c r="I300" s="24"/>
      <c r="N300" s="18" t="s">
        <v>228</v>
      </c>
    </row>
    <row r="301" spans="1:14" ht="12.75">
      <c r="A301" s="23"/>
      <c r="B301" s="22"/>
      <c r="C301" s="22"/>
      <c r="D301" s="22"/>
      <c r="E301" s="22"/>
      <c r="F301" s="22"/>
      <c r="G301" s="22"/>
      <c r="H301" s="24"/>
      <c r="I301" s="24"/>
      <c r="N301" s="18" t="s">
        <v>227</v>
      </c>
    </row>
    <row r="302" spans="1:14" ht="12.75">
      <c r="A302" s="23"/>
      <c r="B302" s="22"/>
      <c r="C302" s="22"/>
      <c r="D302" s="22"/>
      <c r="E302" s="22"/>
      <c r="F302" s="22"/>
      <c r="G302" s="22"/>
      <c r="H302" s="24"/>
      <c r="I302" s="24"/>
      <c r="N302" s="18" t="s">
        <v>226</v>
      </c>
    </row>
    <row r="303" spans="1:14" ht="12.75">
      <c r="A303" s="23"/>
      <c r="B303" s="22"/>
      <c r="C303" s="22"/>
      <c r="D303" s="22"/>
      <c r="E303" s="22"/>
      <c r="F303" s="22"/>
      <c r="G303" s="22"/>
      <c r="H303" s="24"/>
      <c r="I303" s="24"/>
      <c r="N303" s="18" t="s">
        <v>225</v>
      </c>
    </row>
    <row r="304" spans="1:14" ht="12.75">
      <c r="A304" s="23"/>
      <c r="B304" s="22"/>
      <c r="C304" s="22"/>
      <c r="D304" s="22"/>
      <c r="E304" s="22"/>
      <c r="F304" s="22"/>
      <c r="G304" s="22"/>
      <c r="H304" s="24"/>
      <c r="I304" s="24"/>
      <c r="N304" s="18" t="s">
        <v>158</v>
      </c>
    </row>
    <row r="305" spans="1:14" ht="12.75">
      <c r="A305" s="23"/>
      <c r="B305" s="22"/>
      <c r="C305" s="22"/>
      <c r="D305" s="22"/>
      <c r="E305" s="22"/>
      <c r="F305" s="22"/>
      <c r="G305" s="22"/>
      <c r="H305" s="24"/>
      <c r="I305" s="24"/>
      <c r="N305" s="18" t="s">
        <v>159</v>
      </c>
    </row>
    <row r="306" spans="1:14" ht="12.75">
      <c r="A306" s="23"/>
      <c r="B306" s="22"/>
      <c r="C306" s="22"/>
      <c r="D306" s="22"/>
      <c r="E306" s="22"/>
      <c r="F306" s="22"/>
      <c r="G306" s="22"/>
      <c r="N306" s="18" t="s">
        <v>224</v>
      </c>
    </row>
    <row r="307" spans="1:14" ht="12.75">
      <c r="A307" s="23"/>
      <c r="B307" s="22"/>
      <c r="C307" s="22"/>
      <c r="D307" s="22"/>
      <c r="E307" s="22"/>
      <c r="F307" s="22"/>
      <c r="G307" s="22"/>
      <c r="N307" s="18" t="s">
        <v>160</v>
      </c>
    </row>
    <row r="308" spans="1:14" ht="12.75">
      <c r="A308" s="23"/>
      <c r="B308" s="22"/>
      <c r="C308" s="22"/>
      <c r="D308" s="22"/>
      <c r="E308" s="22"/>
      <c r="F308" s="22"/>
      <c r="G308" s="22"/>
      <c r="N308" s="18" t="s">
        <v>161</v>
      </c>
    </row>
    <row r="309" spans="1:14" ht="12.75">
      <c r="A309" s="23"/>
      <c r="B309" s="22"/>
      <c r="C309" s="22"/>
      <c r="D309" s="22"/>
      <c r="E309" s="22"/>
      <c r="F309" s="22"/>
      <c r="G309" s="22"/>
      <c r="N309" s="18" t="s">
        <v>162</v>
      </c>
    </row>
    <row r="310" spans="1:14" ht="12.75">
      <c r="A310" s="23"/>
      <c r="B310" s="22"/>
      <c r="C310" s="22"/>
      <c r="D310" s="22"/>
      <c r="E310" s="22"/>
      <c r="F310" s="22"/>
      <c r="G310" s="22"/>
      <c r="N310" s="18" t="s">
        <v>223</v>
      </c>
    </row>
    <row r="311" spans="1:14" ht="12.75">
      <c r="A311" s="23"/>
      <c r="B311" s="22"/>
      <c r="C311" s="22"/>
      <c r="D311" s="22"/>
      <c r="E311" s="22"/>
      <c r="F311" s="22"/>
      <c r="G311" s="22"/>
      <c r="N311" s="18" t="s">
        <v>222</v>
      </c>
    </row>
    <row r="312" spans="1:14" ht="12.75">
      <c r="A312" s="23"/>
      <c r="B312" s="22"/>
      <c r="C312" s="22"/>
      <c r="D312" s="22"/>
      <c r="E312" s="22"/>
      <c r="F312" s="22"/>
      <c r="G312" s="22"/>
      <c r="N312" s="18" t="s">
        <v>221</v>
      </c>
    </row>
    <row r="313" spans="1:14" ht="12.75">
      <c r="A313" s="23"/>
      <c r="B313" s="22"/>
      <c r="C313" s="22"/>
      <c r="D313" s="22"/>
      <c r="E313" s="22"/>
      <c r="F313" s="22"/>
      <c r="G313" s="22"/>
      <c r="N313" s="18" t="s">
        <v>220</v>
      </c>
    </row>
    <row r="314" spans="1:14" ht="12.75">
      <c r="A314" s="23"/>
      <c r="B314" s="22"/>
      <c r="C314" s="22"/>
      <c r="D314" s="22"/>
      <c r="E314" s="22"/>
      <c r="F314" s="22"/>
      <c r="G314" s="22"/>
      <c r="N314" s="18" t="s">
        <v>163</v>
      </c>
    </row>
    <row r="315" spans="1:14" ht="12.75">
      <c r="A315" s="23"/>
      <c r="B315" s="22"/>
      <c r="C315" s="22"/>
      <c r="D315" s="22"/>
      <c r="E315" s="22"/>
      <c r="F315" s="22"/>
      <c r="G315" s="22"/>
      <c r="N315" s="18" t="s">
        <v>164</v>
      </c>
    </row>
    <row r="316" spans="1:14" ht="12.75">
      <c r="A316" s="23"/>
      <c r="B316" s="22"/>
      <c r="C316" s="22"/>
      <c r="D316" s="22"/>
      <c r="E316" s="22"/>
      <c r="F316" s="22"/>
      <c r="G316" s="22"/>
      <c r="N316" s="18" t="s">
        <v>219</v>
      </c>
    </row>
    <row r="317" spans="1:14" ht="12.75">
      <c r="A317" s="23"/>
      <c r="B317" s="22"/>
      <c r="C317" s="22"/>
      <c r="D317" s="22"/>
      <c r="E317" s="22"/>
      <c r="F317" s="22"/>
      <c r="G317" s="22"/>
      <c r="N317" s="18" t="s">
        <v>165</v>
      </c>
    </row>
    <row r="318" spans="1:14" ht="12.75">
      <c r="A318" s="23"/>
      <c r="B318" s="22"/>
      <c r="C318" s="22"/>
      <c r="D318" s="22"/>
      <c r="E318" s="22"/>
      <c r="F318" s="22"/>
      <c r="G318" s="22"/>
      <c r="N318" s="18" t="s">
        <v>166</v>
      </c>
    </row>
    <row r="319" spans="1:14" ht="12.75">
      <c r="A319" s="23"/>
      <c r="B319" s="22"/>
      <c r="C319" s="22"/>
      <c r="D319" s="22"/>
      <c r="E319" s="22"/>
      <c r="F319" s="22"/>
      <c r="G319" s="22"/>
      <c r="N319" s="18" t="s">
        <v>218</v>
      </c>
    </row>
    <row r="320" spans="1:14" ht="12.75">
      <c r="A320" s="23"/>
      <c r="B320" s="22"/>
      <c r="C320" s="22"/>
      <c r="D320" s="22"/>
      <c r="E320" s="22"/>
      <c r="F320" s="22"/>
      <c r="G320" s="22"/>
      <c r="N320" s="18" t="s">
        <v>167</v>
      </c>
    </row>
    <row r="321" spans="1:14" ht="12.75">
      <c r="A321" s="23"/>
      <c r="B321" s="22"/>
      <c r="C321" s="22"/>
      <c r="D321" s="22"/>
      <c r="E321" s="22"/>
      <c r="F321" s="22"/>
      <c r="G321" s="22"/>
      <c r="N321" s="18" t="s">
        <v>168</v>
      </c>
    </row>
    <row r="322" spans="1:14" ht="12.75">
      <c r="A322" s="23"/>
      <c r="B322" s="22"/>
      <c r="C322" s="22"/>
      <c r="D322" s="22"/>
      <c r="E322" s="22"/>
      <c r="F322" s="22"/>
      <c r="G322" s="22"/>
      <c r="N322" s="18" t="s">
        <v>169</v>
      </c>
    </row>
    <row r="323" spans="1:14" ht="12.75">
      <c r="A323" s="23"/>
      <c r="B323" s="22"/>
      <c r="C323" s="22"/>
      <c r="D323" s="22"/>
      <c r="E323" s="22"/>
      <c r="F323" s="22"/>
      <c r="G323" s="22"/>
      <c r="N323" s="18" t="s">
        <v>170</v>
      </c>
    </row>
    <row r="324" spans="1:14" ht="12.75">
      <c r="A324" s="23"/>
      <c r="B324" s="22"/>
      <c r="C324" s="22"/>
      <c r="D324" s="22"/>
      <c r="E324" s="22"/>
      <c r="F324" s="22"/>
      <c r="G324" s="22"/>
      <c r="N324" s="18" t="s">
        <v>171</v>
      </c>
    </row>
    <row r="325" spans="1:14" ht="12.75">
      <c r="A325" s="23"/>
      <c r="B325" s="22"/>
      <c r="C325" s="22"/>
      <c r="D325" s="22"/>
      <c r="E325" s="22"/>
      <c r="F325" s="22"/>
      <c r="G325" s="22"/>
      <c r="N325" s="18" t="s">
        <v>217</v>
      </c>
    </row>
    <row r="326" spans="1:14" ht="12.75">
      <c r="A326" s="23"/>
      <c r="B326" s="22"/>
      <c r="C326" s="22"/>
      <c r="D326" s="22"/>
      <c r="E326" s="22"/>
      <c r="F326" s="22"/>
      <c r="G326" s="22"/>
      <c r="N326" s="18" t="s">
        <v>216</v>
      </c>
    </row>
    <row r="327" spans="1:14" ht="12.75">
      <c r="A327" s="23"/>
      <c r="B327" s="22"/>
      <c r="C327" s="22"/>
      <c r="D327" s="22"/>
      <c r="E327" s="22"/>
      <c r="F327" s="22"/>
      <c r="G327" s="22"/>
      <c r="N327" s="18" t="s">
        <v>172</v>
      </c>
    </row>
    <row r="328" spans="1:14" ht="12.75">
      <c r="A328" s="23"/>
      <c r="B328" s="22"/>
      <c r="C328" s="22"/>
      <c r="D328" s="22"/>
      <c r="E328" s="22"/>
      <c r="F328" s="22"/>
      <c r="G328" s="22"/>
      <c r="N328" s="18" t="s">
        <v>173</v>
      </c>
    </row>
    <row r="329" spans="1:14" ht="12.75">
      <c r="A329" s="23"/>
      <c r="B329" s="22"/>
      <c r="C329" s="22"/>
      <c r="D329" s="22"/>
      <c r="E329" s="22"/>
      <c r="F329" s="22"/>
      <c r="G329" s="22"/>
      <c r="N329" s="18" t="s">
        <v>215</v>
      </c>
    </row>
    <row r="330" spans="1:14" ht="12.75">
      <c r="A330" s="23"/>
      <c r="B330" s="22"/>
      <c r="C330" s="22"/>
      <c r="D330" s="22"/>
      <c r="E330" s="22"/>
      <c r="F330" s="22"/>
      <c r="G330" s="22"/>
      <c r="N330" s="18" t="s">
        <v>214</v>
      </c>
    </row>
    <row r="331" spans="1:14" ht="12.75">
      <c r="A331" s="23"/>
      <c r="B331" s="22"/>
      <c r="C331" s="22"/>
      <c r="D331" s="22"/>
      <c r="E331" s="22"/>
      <c r="F331" s="22"/>
      <c r="G331" s="22"/>
      <c r="N331" s="18" t="s">
        <v>174</v>
      </c>
    </row>
    <row r="332" spans="1:14" ht="12.75">
      <c r="A332" s="23"/>
      <c r="B332" s="22"/>
      <c r="C332" s="22"/>
      <c r="D332" s="22"/>
      <c r="E332" s="22"/>
      <c r="F332" s="22"/>
      <c r="G332" s="22"/>
      <c r="N332" s="18" t="s">
        <v>175</v>
      </c>
    </row>
    <row r="333" spans="1:14" ht="12.75">
      <c r="A333" s="23"/>
      <c r="B333" s="22"/>
      <c r="C333" s="22"/>
      <c r="D333" s="22"/>
      <c r="E333" s="22"/>
      <c r="F333" s="22"/>
      <c r="G333" s="22"/>
      <c r="N333" s="18" t="s">
        <v>176</v>
      </c>
    </row>
    <row r="334" spans="1:14" ht="12.75">
      <c r="A334" s="23"/>
      <c r="B334" s="22"/>
      <c r="C334" s="22"/>
      <c r="D334" s="22"/>
      <c r="E334" s="22"/>
      <c r="F334" s="22"/>
      <c r="G334" s="22"/>
      <c r="N334" s="18" t="s">
        <v>177</v>
      </c>
    </row>
    <row r="335" spans="3:14" ht="12.75">
      <c r="C335" s="22"/>
      <c r="N335" s="18" t="s">
        <v>213</v>
      </c>
    </row>
    <row r="336" ht="12.75">
      <c r="N336" s="18" t="s">
        <v>212</v>
      </c>
    </row>
    <row r="337" ht="12.75">
      <c r="N337" s="18" t="s">
        <v>211</v>
      </c>
    </row>
    <row r="338" ht="12.75">
      <c r="N338" s="18" t="s">
        <v>210</v>
      </c>
    </row>
    <row r="339" ht="12.75">
      <c r="N339" s="18" t="s">
        <v>209</v>
      </c>
    </row>
    <row r="340" ht="12.75">
      <c r="N340" s="18" t="s">
        <v>208</v>
      </c>
    </row>
    <row r="341" ht="12.75">
      <c r="N341" s="18" t="s">
        <v>207</v>
      </c>
    </row>
    <row r="342" ht="12.75">
      <c r="N342" s="18" t="s">
        <v>178</v>
      </c>
    </row>
    <row r="343" ht="12.75">
      <c r="N343" s="18" t="s">
        <v>179</v>
      </c>
    </row>
    <row r="344" ht="12.75">
      <c r="N344" s="18" t="s">
        <v>206</v>
      </c>
    </row>
    <row r="345" ht="12.75">
      <c r="N345" s="18" t="s">
        <v>205</v>
      </c>
    </row>
    <row r="346" ht="12.75">
      <c r="N346" s="18" t="s">
        <v>204</v>
      </c>
    </row>
  </sheetData>
  <sheetProtection/>
  <mergeCells count="2">
    <mergeCell ref="B5:C5"/>
    <mergeCell ref="B7:D7"/>
  </mergeCells>
  <conditionalFormatting sqref="B126:B334">
    <cfRule type="expression" priority="9" dxfId="12" stopIfTrue="1">
      <formula>A126&lt;&gt;""</formula>
    </cfRule>
  </conditionalFormatting>
  <conditionalFormatting sqref="C123:C335">
    <cfRule type="expression" priority="8" dxfId="12" stopIfTrue="1">
      <formula>A123&lt;&gt;""</formula>
    </cfRule>
  </conditionalFormatting>
  <conditionalFormatting sqref="D123:D334">
    <cfRule type="expression" priority="10" dxfId="13" stopIfTrue="1">
      <formula>OR(C123="date",C123="text")</formula>
    </cfRule>
    <cfRule type="expression" priority="11" dxfId="12" stopIfTrue="1">
      <formula>OR(C123="number")</formula>
    </cfRule>
  </conditionalFormatting>
  <conditionalFormatting sqref="E123:E334">
    <cfRule type="expression" priority="6" dxfId="13" stopIfTrue="1">
      <formula>OR(C123="number",C123="text")</formula>
    </cfRule>
    <cfRule type="expression" priority="7" dxfId="12" stopIfTrue="1">
      <formula>OR(C123="datetime")</formula>
    </cfRule>
  </conditionalFormatting>
  <conditionalFormatting sqref="F123:G334">
    <cfRule type="expression" priority="4" dxfId="14" stopIfTrue="1">
      <formula>OR($C123="number",$C123="text")</formula>
    </cfRule>
    <cfRule type="expression" priority="5" dxfId="13" stopIfTrue="1">
      <formula>OR($C123="date")</formula>
    </cfRule>
  </conditionalFormatting>
  <conditionalFormatting sqref="B48:I48">
    <cfRule type="expression" priority="3" dxfId="2" stopIfTrue="1">
      <formula>NOT(ISBLANK($B$50:$B$57))</formula>
    </cfRule>
  </conditionalFormatting>
  <conditionalFormatting sqref="B55:AO58">
    <cfRule type="expression" priority="2" dxfId="2" stopIfTrue="1">
      <formula>NOT(ISBLANK($B$50:$B$57))</formula>
    </cfRule>
  </conditionalFormatting>
  <conditionalFormatting sqref="B123:B125">
    <cfRule type="expression" priority="1" dxfId="12" stopIfTrue="1">
      <formula>A123&lt;&gt;""</formula>
    </cfRule>
  </conditionalFormatting>
  <dataValidations count="5">
    <dataValidation errorStyle="warning" type="list" allowBlank="1" showInputMessage="1" showErrorMessage="1" promptTitle="Unit" prompt="For a Number Data Type please select from list.  If it is not in the list then enter it using a format similar to other units in the list." error="If unit is not in the list, enter it in a similar style" sqref="D123:D334">
      <formula1>$N$123:$N$346</formula1>
    </dataValidation>
    <dataValidation errorStyle="information" type="list" allowBlank="1" showInputMessage="1" showErrorMessage="1" prompt="Select a site name or enter a new one" errorTitle="New Site" error="If a site is not in the list enter a new Name" sqref="B47:I47">
      <formula1>Site_name_list</formula1>
    </dataValidation>
    <dataValidation type="custom" allowBlank="1" showInputMessage="1" showErrorMessage="1" sqref="B18:I18">
      <formula1>NOT(ISERR(AND(FIND(".",B18),FIND("@",B18))))</formula1>
    </dataValidation>
    <dataValidation type="list" allowBlank="1" showInputMessage="1" showErrorMessage="1" promptTitle="Role" prompt="Select the role of this person for this dataset. The role of Owner is the person or persons who should be contacted for more information." error="Please select from the drop-down list" sqref="B17:I17">
      <formula1>$K$123:$K$128</formula1>
    </dataValidation>
    <dataValidation type="list" allowBlank="1" showInputMessage="1" showErrorMessage="1" promptTitle="Data Type" prompt="Please select DateTime, Number or Text from the drop-down list." error="Please Select fromt he drop-down list." sqref="C123:C335">
      <formula1>$M$124:$M$126</formula1>
    </dataValidation>
  </dataValidations>
  <hyperlinks>
    <hyperlink ref="B4" r:id="rId1" display="http://ecosystems.mbl.edu/ARC/meta_template.php?FileName=./root_dynamics/data/RF_2004_Soil.html"/>
    <hyperlink ref="B31" r:id="rId2" display="http://metacat.lternet.edu/das/dataAccessServlet?docid=knb-lter-arc.10383&amp;amp;urlTail=root_dynamics/data/data/RF_2004_Soil.csv"/>
  </hyperlinks>
  <printOptions gridLines="1"/>
  <pageMargins left="0.53" right="0.38" top="0.5" bottom="0.5" header="0.5" footer="0.5"/>
  <pageSetup cellComments="atEnd" fitToHeight="10" horizontalDpi="600" verticalDpi="600" orientation="landscape" scale="99" r:id="rId6"/>
  <rowBreaks count="1" manualBreakCount="1">
    <brk id="61" max="5" man="1"/>
  </rowBreaks>
  <drawing r:id="rId5"/>
  <legacyDrawing r:id="rId4"/>
</worksheet>
</file>

<file path=xl/worksheets/sheet2.xml><?xml version="1.0" encoding="utf-8"?>
<worksheet xmlns="http://schemas.openxmlformats.org/spreadsheetml/2006/main" xmlns:r="http://schemas.openxmlformats.org/officeDocument/2006/relationships">
  <sheetPr codeName="Sheet2"/>
  <dimension ref="A1:N13"/>
  <sheetViews>
    <sheetView zoomScalePageLayoutView="0" workbookViewId="0" topLeftCell="A1">
      <selection activeCell="A1" sqref="A1"/>
    </sheetView>
  </sheetViews>
  <sheetFormatPr defaultColWidth="9.140625" defaultRowHeight="12.75"/>
  <cols>
    <col min="11" max="11" width="10.421875" style="13" bestFit="1" customWidth="1"/>
    <col min="12" max="12" width="10.421875" style="10" bestFit="1" customWidth="1"/>
    <col min="13" max="13" width="11.421875" style="17" customWidth="1"/>
    <col min="14" max="14" width="11.8515625" style="15" customWidth="1"/>
  </cols>
  <sheetData>
    <row r="1" spans="1:14" ht="25.5">
      <c r="A1" s="109" t="s">
        <v>67</v>
      </c>
      <c r="B1" s="109" t="s">
        <v>71</v>
      </c>
      <c r="C1" s="109" t="s">
        <v>72</v>
      </c>
      <c r="D1" s="110" t="s">
        <v>75</v>
      </c>
      <c r="E1" s="109" t="s">
        <v>78</v>
      </c>
      <c r="F1" s="111" t="s">
        <v>79</v>
      </c>
      <c r="G1" s="109" t="s">
        <v>83</v>
      </c>
      <c r="H1" s="110" t="s">
        <v>87</v>
      </c>
      <c r="I1" s="109" t="s">
        <v>89</v>
      </c>
      <c r="J1" s="8" t="s">
        <v>92</v>
      </c>
      <c r="K1" s="11" t="s">
        <v>95</v>
      </c>
      <c r="L1" s="8" t="s">
        <v>98</v>
      </c>
      <c r="M1" s="11" t="s">
        <v>189</v>
      </c>
      <c r="N1" s="8" t="s">
        <v>190</v>
      </c>
    </row>
    <row r="2" spans="1:14" s="1" customFormat="1" ht="12.75">
      <c r="A2" s="1" t="s">
        <v>0</v>
      </c>
      <c r="B2" s="2" t="s">
        <v>1</v>
      </c>
      <c r="C2" s="2">
        <v>1</v>
      </c>
      <c r="D2" s="3" t="s">
        <v>2</v>
      </c>
      <c r="E2" s="2" t="s">
        <v>3</v>
      </c>
      <c r="F2" s="4">
        <v>38193</v>
      </c>
      <c r="G2" s="118">
        <v>0.513888888888889</v>
      </c>
      <c r="H2" s="5" t="s">
        <v>4</v>
      </c>
      <c r="I2" s="6">
        <v>719</v>
      </c>
      <c r="J2" s="7">
        <v>0.15</v>
      </c>
      <c r="K2" s="12">
        <v>1437</v>
      </c>
      <c r="L2" s="9">
        <v>0.94</v>
      </c>
      <c r="M2" s="16">
        <v>59</v>
      </c>
      <c r="N2" s="14">
        <v>0.04</v>
      </c>
    </row>
    <row r="3" spans="1:14" s="1" customFormat="1" ht="12.75">
      <c r="A3" s="1" t="s">
        <v>0</v>
      </c>
      <c r="B3" s="2" t="s">
        <v>1</v>
      </c>
      <c r="C3" s="2">
        <v>1</v>
      </c>
      <c r="D3" s="3" t="s">
        <v>2</v>
      </c>
      <c r="E3" s="2" t="s">
        <v>5</v>
      </c>
      <c r="F3" s="4">
        <v>38193</v>
      </c>
      <c r="G3" s="118">
        <v>0.517361111111111</v>
      </c>
      <c r="H3" s="5" t="s">
        <v>4</v>
      </c>
      <c r="I3" s="6">
        <v>719</v>
      </c>
      <c r="J3" s="7">
        <v>0.15</v>
      </c>
      <c r="K3" s="12">
        <v>2255</v>
      </c>
      <c r="L3" s="9">
        <v>0.91</v>
      </c>
      <c r="M3" s="16">
        <v>93</v>
      </c>
      <c r="N3" s="14">
        <v>0.04</v>
      </c>
    </row>
    <row r="4" spans="1:14" s="1" customFormat="1" ht="12.75">
      <c r="A4" s="1" t="s">
        <v>0</v>
      </c>
      <c r="B4" s="2" t="s">
        <v>1</v>
      </c>
      <c r="C4" s="2">
        <v>2</v>
      </c>
      <c r="D4" s="3" t="s">
        <v>2</v>
      </c>
      <c r="E4" s="3" t="s">
        <v>3</v>
      </c>
      <c r="F4" s="4">
        <v>38195</v>
      </c>
      <c r="G4" s="118">
        <v>0.48680555555555555</v>
      </c>
      <c r="H4" s="5" t="s">
        <v>4</v>
      </c>
      <c r="I4" s="6">
        <v>719</v>
      </c>
      <c r="J4" s="7">
        <v>0.15</v>
      </c>
      <c r="K4" s="12">
        <v>1264</v>
      </c>
      <c r="L4" s="9">
        <v>0.91</v>
      </c>
      <c r="M4" s="16">
        <v>53</v>
      </c>
      <c r="N4" s="14">
        <v>0.04</v>
      </c>
    </row>
    <row r="5" spans="1:14" s="1" customFormat="1" ht="12.75">
      <c r="A5" s="1" t="s">
        <v>0</v>
      </c>
      <c r="B5" s="2" t="s">
        <v>1</v>
      </c>
      <c r="C5" s="2">
        <v>2</v>
      </c>
      <c r="D5" s="3" t="s">
        <v>2</v>
      </c>
      <c r="E5" s="2" t="s">
        <v>5</v>
      </c>
      <c r="F5" s="4">
        <v>38195</v>
      </c>
      <c r="G5" s="118">
        <v>0.4902777777777778</v>
      </c>
      <c r="H5" s="5" t="s">
        <v>4</v>
      </c>
      <c r="I5" s="6">
        <v>719</v>
      </c>
      <c r="J5" s="7">
        <v>0.15</v>
      </c>
      <c r="K5" s="12">
        <v>1090</v>
      </c>
      <c r="L5" s="9">
        <v>0.86</v>
      </c>
      <c r="M5" s="16">
        <v>46</v>
      </c>
      <c r="N5" s="14">
        <v>0.04</v>
      </c>
    </row>
    <row r="6" spans="1:14" s="1" customFormat="1" ht="12.75">
      <c r="A6" s="1" t="s">
        <v>0</v>
      </c>
      <c r="B6" s="2" t="s">
        <v>1</v>
      </c>
      <c r="C6" s="2">
        <v>3</v>
      </c>
      <c r="D6" s="3" t="s">
        <v>2</v>
      </c>
      <c r="E6" s="2" t="s">
        <v>3</v>
      </c>
      <c r="F6" s="4">
        <v>38197</v>
      </c>
      <c r="G6" s="118">
        <v>0.5069444444444444</v>
      </c>
      <c r="H6" s="5" t="s">
        <v>4</v>
      </c>
      <c r="I6" s="6">
        <v>719</v>
      </c>
      <c r="J6" s="7">
        <v>0.15</v>
      </c>
      <c r="K6" s="12">
        <v>1148</v>
      </c>
      <c r="L6" s="9">
        <v>1.07</v>
      </c>
      <c r="M6" s="16">
        <v>50</v>
      </c>
      <c r="N6" s="14">
        <v>0.05</v>
      </c>
    </row>
    <row r="7" spans="1:14" s="1" customFormat="1" ht="12.75">
      <c r="A7" s="1" t="s">
        <v>0</v>
      </c>
      <c r="B7" s="2" t="s">
        <v>1</v>
      </c>
      <c r="C7" s="2">
        <v>3</v>
      </c>
      <c r="D7" s="3" t="s">
        <v>2</v>
      </c>
      <c r="E7" s="2" t="s">
        <v>5</v>
      </c>
      <c r="F7" s="4">
        <v>38197</v>
      </c>
      <c r="G7" s="118">
        <v>0.5104166666666666</v>
      </c>
      <c r="H7" s="5" t="s">
        <v>4</v>
      </c>
      <c r="I7" s="6">
        <v>719</v>
      </c>
      <c r="J7" s="7">
        <v>0.15</v>
      </c>
      <c r="K7" s="12">
        <v>1121</v>
      </c>
      <c r="L7" s="9">
        <v>1.31</v>
      </c>
      <c r="M7" s="16">
        <v>48</v>
      </c>
      <c r="N7" s="14">
        <v>0.06</v>
      </c>
    </row>
    <row r="8" spans="1:14" s="1" customFormat="1" ht="12.75">
      <c r="A8" s="1" t="s">
        <v>0</v>
      </c>
      <c r="B8" s="2" t="s">
        <v>6</v>
      </c>
      <c r="C8" s="2">
        <v>1</v>
      </c>
      <c r="D8" s="3" t="s">
        <v>2</v>
      </c>
      <c r="E8" s="2" t="s">
        <v>3</v>
      </c>
      <c r="F8" s="4">
        <v>38193</v>
      </c>
      <c r="G8" s="118">
        <v>0.5229166666666667</v>
      </c>
      <c r="H8" s="5" t="s">
        <v>4</v>
      </c>
      <c r="I8" s="6">
        <v>719</v>
      </c>
      <c r="J8" s="7">
        <v>0.15</v>
      </c>
      <c r="K8" s="12">
        <v>1222</v>
      </c>
      <c r="L8" s="9">
        <v>0.9</v>
      </c>
      <c r="M8" s="16">
        <v>51</v>
      </c>
      <c r="N8" s="14">
        <v>0.04</v>
      </c>
    </row>
    <row r="9" spans="1:14" s="1" customFormat="1" ht="12.75">
      <c r="A9" s="1" t="s">
        <v>0</v>
      </c>
      <c r="B9" s="2" t="s">
        <v>6</v>
      </c>
      <c r="C9" s="2">
        <v>1</v>
      </c>
      <c r="D9" s="3" t="s">
        <v>2</v>
      </c>
      <c r="E9" s="2" t="s">
        <v>5</v>
      </c>
      <c r="F9" s="4">
        <v>38193</v>
      </c>
      <c r="G9" s="118">
        <v>0.5263888888888889</v>
      </c>
      <c r="H9" s="5" t="s">
        <v>4</v>
      </c>
      <c r="I9" s="6">
        <v>719</v>
      </c>
      <c r="J9" s="7">
        <v>0.15</v>
      </c>
      <c r="K9" s="12">
        <v>1007</v>
      </c>
      <c r="L9" s="9">
        <v>0.9</v>
      </c>
      <c r="M9" s="16">
        <v>42</v>
      </c>
      <c r="N9" s="14">
        <v>0.04</v>
      </c>
    </row>
    <row r="10" spans="1:14" s="1" customFormat="1" ht="12.75">
      <c r="A10" s="1" t="s">
        <v>0</v>
      </c>
      <c r="B10" s="2" t="s">
        <v>6</v>
      </c>
      <c r="C10" s="2">
        <v>2</v>
      </c>
      <c r="D10" s="3" t="s">
        <v>2</v>
      </c>
      <c r="E10" s="2" t="s">
        <v>3</v>
      </c>
      <c r="F10" s="4">
        <v>38195</v>
      </c>
      <c r="G10" s="118">
        <v>0.49375</v>
      </c>
      <c r="H10" s="5" t="s">
        <v>4</v>
      </c>
      <c r="I10" s="6">
        <v>719</v>
      </c>
      <c r="J10" s="7">
        <v>0.15</v>
      </c>
      <c r="K10" s="12">
        <v>1188</v>
      </c>
      <c r="L10" s="9">
        <v>0.86</v>
      </c>
      <c r="M10" s="16">
        <v>50</v>
      </c>
      <c r="N10" s="14">
        <v>0.04</v>
      </c>
    </row>
    <row r="11" spans="1:14" s="1" customFormat="1" ht="12.75">
      <c r="A11" s="1" t="s">
        <v>0</v>
      </c>
      <c r="B11" s="2" t="s">
        <v>6</v>
      </c>
      <c r="C11" s="2">
        <v>2</v>
      </c>
      <c r="D11" s="3" t="s">
        <v>2</v>
      </c>
      <c r="E11" s="2" t="s">
        <v>5</v>
      </c>
      <c r="F11" s="4">
        <v>38195</v>
      </c>
      <c r="G11" s="118">
        <v>0.49722222222222223</v>
      </c>
      <c r="H11" s="5" t="s">
        <v>4</v>
      </c>
      <c r="I11" s="6">
        <v>719</v>
      </c>
      <c r="J11" s="7">
        <v>0.15</v>
      </c>
      <c r="K11" s="12">
        <v>1431</v>
      </c>
      <c r="L11" s="9">
        <v>0.95</v>
      </c>
      <c r="M11" s="16">
        <v>61</v>
      </c>
      <c r="N11" s="14">
        <v>0.04</v>
      </c>
    </row>
    <row r="12" spans="1:14" s="1" customFormat="1" ht="12.75">
      <c r="A12" s="1" t="s">
        <v>0</v>
      </c>
      <c r="B12" s="2" t="s">
        <v>6</v>
      </c>
      <c r="C12" s="2">
        <v>3</v>
      </c>
      <c r="D12" s="3" t="s">
        <v>2</v>
      </c>
      <c r="E12" s="2" t="s">
        <v>3</v>
      </c>
      <c r="F12" s="4">
        <v>38197</v>
      </c>
      <c r="G12" s="118">
        <v>0.513888888888889</v>
      </c>
      <c r="H12" s="5" t="s">
        <v>4</v>
      </c>
      <c r="I12" s="6">
        <v>719</v>
      </c>
      <c r="J12" s="7">
        <v>0.15</v>
      </c>
      <c r="K12" s="12">
        <v>1180</v>
      </c>
      <c r="L12" s="9">
        <v>0.95</v>
      </c>
      <c r="M12" s="16">
        <v>51</v>
      </c>
      <c r="N12" s="14">
        <v>0.04</v>
      </c>
    </row>
    <row r="13" spans="1:14" s="1" customFormat="1" ht="12.75">
      <c r="A13" s="1" t="s">
        <v>0</v>
      </c>
      <c r="B13" s="2" t="s">
        <v>6</v>
      </c>
      <c r="C13" s="2">
        <v>3</v>
      </c>
      <c r="D13" s="3" t="s">
        <v>2</v>
      </c>
      <c r="E13" s="2" t="s">
        <v>5</v>
      </c>
      <c r="F13" s="4">
        <v>38197</v>
      </c>
      <c r="G13" s="118">
        <v>0.517361111111111</v>
      </c>
      <c r="H13" s="5" t="s">
        <v>4</v>
      </c>
      <c r="I13" s="6">
        <v>719</v>
      </c>
      <c r="J13" s="7">
        <v>0.15</v>
      </c>
      <c r="K13" s="12">
        <v>870</v>
      </c>
      <c r="L13" s="9">
        <v>1.01</v>
      </c>
      <c r="M13" s="16">
        <v>37</v>
      </c>
      <c r="N13" s="14">
        <v>0.04</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N644"/>
  <sheetViews>
    <sheetView zoomScale="96" zoomScaleNormal="96" zoomScalePageLayoutView="0" workbookViewId="0" topLeftCell="A408">
      <selection activeCell="B444" sqref="B444"/>
    </sheetView>
  </sheetViews>
  <sheetFormatPr defaultColWidth="9.140625" defaultRowHeight="12.75"/>
  <cols>
    <col min="1" max="1" width="9.140625" style="99" customWidth="1"/>
    <col min="2" max="2" width="26.57421875" style="99" customWidth="1"/>
    <col min="3" max="3" width="51.8515625" style="99" customWidth="1"/>
    <col min="4" max="4" width="11.7109375" style="99" customWidth="1"/>
    <col min="5" max="5" width="13.8515625" style="99" customWidth="1"/>
    <col min="6" max="16384" width="9.140625" style="99" customWidth="1"/>
  </cols>
  <sheetData>
    <row r="1" ht="12.75">
      <c r="B1" s="18"/>
    </row>
    <row r="2" spans="1:14" ht="45">
      <c r="A2" s="100" t="s">
        <v>372</v>
      </c>
      <c r="B2" s="101" t="s">
        <v>352</v>
      </c>
      <c r="C2" s="101" t="s">
        <v>373</v>
      </c>
      <c r="D2" s="102" t="s">
        <v>374</v>
      </c>
      <c r="E2" s="102" t="s">
        <v>375</v>
      </c>
      <c r="F2" s="103" t="s">
        <v>376</v>
      </c>
      <c r="G2" s="101" t="s">
        <v>377</v>
      </c>
      <c r="H2" s="101" t="s">
        <v>378</v>
      </c>
      <c r="I2" s="101" t="s">
        <v>379</v>
      </c>
      <c r="J2" s="101" t="s">
        <v>380</v>
      </c>
      <c r="K2" s="104" t="s">
        <v>381</v>
      </c>
      <c r="L2" s="101" t="s">
        <v>382</v>
      </c>
      <c r="M2" s="101" t="s">
        <v>383</v>
      </c>
      <c r="N2" s="101" t="s">
        <v>384</v>
      </c>
    </row>
    <row r="3" spans="1:13" ht="12.75">
      <c r="A3" s="99">
        <v>1169</v>
      </c>
      <c r="B3" s="18" t="s">
        <v>385</v>
      </c>
      <c r="C3" s="18" t="s">
        <v>386</v>
      </c>
      <c r="D3" s="99">
        <v>68.99666666666667</v>
      </c>
      <c r="E3" s="99">
        <v>-150.281</v>
      </c>
      <c r="F3" s="99" t="s">
        <v>387</v>
      </c>
      <c r="G3" s="99" t="s">
        <v>388</v>
      </c>
      <c r="H3" s="99" t="s">
        <v>387</v>
      </c>
      <c r="I3" s="99" t="s">
        <v>387</v>
      </c>
      <c r="J3" s="99" t="s">
        <v>389</v>
      </c>
      <c r="K3" s="99" t="s">
        <v>387</v>
      </c>
      <c r="L3" s="99" t="s">
        <v>387</v>
      </c>
      <c r="M3" s="105" t="str">
        <f aca="true" t="shared" si="0" ref="M3:M66">HYPERLINK("http://maps.google.com/maps?q="&amp;D3&amp;","&amp;E3,"View on Google Map")</f>
        <v>View on Google Map</v>
      </c>
    </row>
    <row r="4" spans="1:13" ht="12.75">
      <c r="A4" s="99">
        <v>1170</v>
      </c>
      <c r="B4" s="18" t="s">
        <v>390</v>
      </c>
      <c r="C4" s="18" t="s">
        <v>391</v>
      </c>
      <c r="D4" s="99">
        <v>68.95222222222222</v>
      </c>
      <c r="E4" s="99">
        <v>-150.21249999999998</v>
      </c>
      <c r="F4" s="99" t="s">
        <v>387</v>
      </c>
      <c r="G4" s="99" t="s">
        <v>388</v>
      </c>
      <c r="H4" s="99" t="s">
        <v>387</v>
      </c>
      <c r="I4" s="99" t="s">
        <v>387</v>
      </c>
      <c r="J4" s="99" t="s">
        <v>389</v>
      </c>
      <c r="K4" s="99" t="s">
        <v>387</v>
      </c>
      <c r="L4" s="99" t="s">
        <v>387</v>
      </c>
      <c r="M4" s="105" t="str">
        <f t="shared" si="0"/>
        <v>View on Google Map</v>
      </c>
    </row>
    <row r="5" spans="1:13" ht="12.75">
      <c r="A5" s="99">
        <v>1171</v>
      </c>
      <c r="B5" s="18" t="s">
        <v>392</v>
      </c>
      <c r="C5" s="18" t="s">
        <v>393</v>
      </c>
      <c r="D5" s="99">
        <v>68.93444444444445</v>
      </c>
      <c r="E5" s="99">
        <v>-150.2727777777778</v>
      </c>
      <c r="F5" s="99" t="s">
        <v>387</v>
      </c>
      <c r="G5" s="99" t="s">
        <v>388</v>
      </c>
      <c r="H5" s="99" t="s">
        <v>387</v>
      </c>
      <c r="I5" s="99" t="s">
        <v>387</v>
      </c>
      <c r="J5" s="99" t="s">
        <v>394</v>
      </c>
      <c r="K5" s="99" t="s">
        <v>387</v>
      </c>
      <c r="L5" s="99" t="s">
        <v>395</v>
      </c>
      <c r="M5" s="105" t="str">
        <f t="shared" si="0"/>
        <v>View on Google Map</v>
      </c>
    </row>
    <row r="6" spans="1:13" ht="12.75">
      <c r="A6" s="99">
        <v>518</v>
      </c>
      <c r="B6" s="99" t="s">
        <v>396</v>
      </c>
      <c r="C6" s="99" t="s">
        <v>397</v>
      </c>
      <c r="D6" s="99">
        <v>68.900986</v>
      </c>
      <c r="E6" s="99">
        <v>-151.308469</v>
      </c>
      <c r="F6" s="99">
        <v>350</v>
      </c>
      <c r="G6" s="99" t="s">
        <v>398</v>
      </c>
      <c r="H6" s="99" t="s">
        <v>387</v>
      </c>
      <c r="I6" s="99" t="s">
        <v>387</v>
      </c>
      <c r="J6" s="99" t="s">
        <v>399</v>
      </c>
      <c r="K6" s="99" t="s">
        <v>387</v>
      </c>
      <c r="L6" s="99" t="s">
        <v>400</v>
      </c>
      <c r="M6" s="105" t="str">
        <f t="shared" si="0"/>
        <v>View on Google Map</v>
      </c>
    </row>
    <row r="7" spans="1:13" ht="12.75">
      <c r="A7" s="99">
        <v>478</v>
      </c>
      <c r="B7" s="99" t="s">
        <v>401</v>
      </c>
      <c r="C7" s="99" t="str">
        <f>"Arctic LTER Site number "&amp;A7</f>
        <v>Arctic LTER Site number 478</v>
      </c>
      <c r="D7" s="99">
        <v>68.51007</v>
      </c>
      <c r="E7" s="99">
        <v>-149.62691</v>
      </c>
      <c r="F7" s="99">
        <v>996</v>
      </c>
      <c r="G7" s="99" t="s">
        <v>398</v>
      </c>
      <c r="H7" s="99" t="s">
        <v>387</v>
      </c>
      <c r="I7" s="99" t="s">
        <v>387</v>
      </c>
      <c r="J7" s="99" t="s">
        <v>399</v>
      </c>
      <c r="K7" s="99" t="s">
        <v>387</v>
      </c>
      <c r="L7" s="99" t="s">
        <v>387</v>
      </c>
      <c r="M7" s="105" t="str">
        <f t="shared" si="0"/>
        <v>View on Google Map</v>
      </c>
    </row>
    <row r="8" spans="1:13" ht="12.75">
      <c r="A8" s="99">
        <v>479</v>
      </c>
      <c r="B8" s="99" t="s">
        <v>402</v>
      </c>
      <c r="C8" s="99" t="str">
        <f>"Arctic LTER Site number "&amp;A8</f>
        <v>Arctic LTER Site number 479</v>
      </c>
      <c r="D8" s="99">
        <v>68.50508</v>
      </c>
      <c r="E8" s="99">
        <v>-149.62767</v>
      </c>
      <c r="F8" s="99">
        <v>986</v>
      </c>
      <c r="G8" s="99" t="s">
        <v>398</v>
      </c>
      <c r="H8" s="99" t="s">
        <v>387</v>
      </c>
      <c r="I8" s="99" t="s">
        <v>387</v>
      </c>
      <c r="J8" s="99" t="s">
        <v>399</v>
      </c>
      <c r="K8" s="99" t="s">
        <v>387</v>
      </c>
      <c r="L8" s="99" t="s">
        <v>387</v>
      </c>
      <c r="M8" s="105" t="str">
        <f t="shared" si="0"/>
        <v>View on Google Map</v>
      </c>
    </row>
    <row r="9" spans="1:13" ht="12.75">
      <c r="A9" s="99">
        <v>480</v>
      </c>
      <c r="B9" s="99" t="s">
        <v>403</v>
      </c>
      <c r="C9" s="99" t="str">
        <f>"Arctic LTER Site number "&amp;A9</f>
        <v>Arctic LTER Site number 480</v>
      </c>
      <c r="D9" s="99">
        <v>68.50245</v>
      </c>
      <c r="E9" s="99">
        <v>-149.63137</v>
      </c>
      <c r="F9" s="99">
        <v>982</v>
      </c>
      <c r="G9" s="99" t="s">
        <v>398</v>
      </c>
      <c r="H9" s="99" t="s">
        <v>387</v>
      </c>
      <c r="I9" s="99" t="s">
        <v>387</v>
      </c>
      <c r="J9" s="99" t="s">
        <v>399</v>
      </c>
      <c r="K9" s="99" t="s">
        <v>387</v>
      </c>
      <c r="L9" s="99" t="s">
        <v>387</v>
      </c>
      <c r="M9" s="105" t="str">
        <f t="shared" si="0"/>
        <v>View on Google Map</v>
      </c>
    </row>
    <row r="10" spans="2:13" ht="12.75">
      <c r="B10" s="99" t="s">
        <v>404</v>
      </c>
      <c r="C10" s="99" t="s">
        <v>405</v>
      </c>
      <c r="D10" s="99">
        <v>69.37583333333333</v>
      </c>
      <c r="E10" s="99">
        <v>-150.681388888889</v>
      </c>
      <c r="G10" s="99" t="s">
        <v>406</v>
      </c>
      <c r="J10" s="99" t="s">
        <v>394</v>
      </c>
      <c r="L10" s="99" t="s">
        <v>395</v>
      </c>
      <c r="M10" s="105" t="str">
        <f t="shared" si="0"/>
        <v>View on Google Map</v>
      </c>
    </row>
    <row r="11" spans="2:13" ht="12.75">
      <c r="B11" s="99" t="s">
        <v>407</v>
      </c>
      <c r="C11" s="99" t="s">
        <v>405</v>
      </c>
      <c r="D11" s="99">
        <v>69.32277777777777</v>
      </c>
      <c r="E11" s="99">
        <v>-150.950555555556</v>
      </c>
      <c r="G11" s="99" t="s">
        <v>406</v>
      </c>
      <c r="J11" s="99" t="s">
        <v>394</v>
      </c>
      <c r="L11" s="99" t="s">
        <v>395</v>
      </c>
      <c r="M11" s="105" t="str">
        <f t="shared" si="0"/>
        <v>View on Google Map</v>
      </c>
    </row>
    <row r="12" spans="2:13" ht="12.75">
      <c r="B12" s="99" t="s">
        <v>408</v>
      </c>
      <c r="C12" s="99" t="s">
        <v>405</v>
      </c>
      <c r="D12" s="99">
        <v>69.32805555555557</v>
      </c>
      <c r="E12" s="99">
        <v>-150.238055555556</v>
      </c>
      <c r="G12" s="99" t="s">
        <v>406</v>
      </c>
      <c r="J12" s="99" t="s">
        <v>394</v>
      </c>
      <c r="L12" s="99" t="s">
        <v>395</v>
      </c>
      <c r="M12" s="105" t="str">
        <f t="shared" si="0"/>
        <v>View on Google Map</v>
      </c>
    </row>
    <row r="13" spans="2:13" ht="12.75">
      <c r="B13" s="99" t="s">
        <v>409</v>
      </c>
      <c r="C13" s="99" t="s">
        <v>405</v>
      </c>
      <c r="D13" s="99">
        <v>69.30361111111111</v>
      </c>
      <c r="E13" s="99">
        <v>-149.560833333333</v>
      </c>
      <c r="G13" s="99" t="s">
        <v>406</v>
      </c>
      <c r="J13" s="99" t="s">
        <v>394</v>
      </c>
      <c r="L13" s="99" t="s">
        <v>395</v>
      </c>
      <c r="M13" s="105" t="str">
        <f t="shared" si="0"/>
        <v>View on Google Map</v>
      </c>
    </row>
    <row r="14" spans="1:13" ht="12.75">
      <c r="A14" s="99">
        <v>7</v>
      </c>
      <c r="B14" s="99" t="s">
        <v>410</v>
      </c>
      <c r="C14" s="99" t="s">
        <v>411</v>
      </c>
      <c r="D14" s="99">
        <v>68.95</v>
      </c>
      <c r="E14" s="99">
        <v>-148.86666666666667</v>
      </c>
      <c r="F14" s="99">
        <v>360</v>
      </c>
      <c r="G14" s="99" t="s">
        <v>412</v>
      </c>
      <c r="H14" s="99" t="s">
        <v>387</v>
      </c>
      <c r="I14" s="99" t="s">
        <v>387</v>
      </c>
      <c r="J14" s="99" t="s">
        <v>413</v>
      </c>
      <c r="K14" s="99" t="s">
        <v>387</v>
      </c>
      <c r="L14" s="99" t="s">
        <v>414</v>
      </c>
      <c r="M14" s="105" t="str">
        <f t="shared" si="0"/>
        <v>View on Google Map</v>
      </c>
    </row>
    <row r="15" spans="1:13" ht="12.75">
      <c r="A15" s="99">
        <v>517</v>
      </c>
      <c r="B15" s="99" t="s">
        <v>415</v>
      </c>
      <c r="C15" s="99" t="s">
        <v>397</v>
      </c>
      <c r="D15" s="99">
        <v>68.467833</v>
      </c>
      <c r="E15" s="99">
        <v>-151.479167</v>
      </c>
      <c r="F15" s="99">
        <v>732</v>
      </c>
      <c r="G15" s="99" t="s">
        <v>398</v>
      </c>
      <c r="H15" s="99" t="s">
        <v>387</v>
      </c>
      <c r="I15" s="99" t="s">
        <v>387</v>
      </c>
      <c r="J15" s="99" t="s">
        <v>399</v>
      </c>
      <c r="K15" s="99" t="s">
        <v>387</v>
      </c>
      <c r="L15" s="99" t="s">
        <v>400</v>
      </c>
      <c r="M15" s="105" t="str">
        <f t="shared" si="0"/>
        <v>View on Google Map</v>
      </c>
    </row>
    <row r="16" spans="1:13" ht="12.75">
      <c r="A16" s="99">
        <v>516</v>
      </c>
      <c r="B16" s="99" t="s">
        <v>416</v>
      </c>
      <c r="C16" s="99" t="s">
        <v>397</v>
      </c>
      <c r="D16" s="99">
        <v>68.4675</v>
      </c>
      <c r="E16" s="99">
        <v>-151.494333</v>
      </c>
      <c r="F16" s="99">
        <v>769</v>
      </c>
      <c r="G16" s="99" t="s">
        <v>398</v>
      </c>
      <c r="H16" s="99" t="s">
        <v>387</v>
      </c>
      <c r="I16" s="99" t="s">
        <v>387</v>
      </c>
      <c r="J16" s="99" t="s">
        <v>399</v>
      </c>
      <c r="K16" s="99" t="s">
        <v>387</v>
      </c>
      <c r="L16" s="99" t="s">
        <v>400</v>
      </c>
      <c r="M16" s="105" t="str">
        <f t="shared" si="0"/>
        <v>View on Google Map</v>
      </c>
    </row>
    <row r="17" spans="1:13" ht="12.75">
      <c r="A17" s="99">
        <v>515</v>
      </c>
      <c r="B17" s="99" t="s">
        <v>417</v>
      </c>
      <c r="C17" s="99" t="s">
        <v>397</v>
      </c>
      <c r="D17" s="99">
        <v>68.464</v>
      </c>
      <c r="E17" s="99">
        <v>-151.515167</v>
      </c>
      <c r="F17" s="99">
        <v>809</v>
      </c>
      <c r="G17" s="99" t="s">
        <v>398</v>
      </c>
      <c r="H17" s="99" t="s">
        <v>387</v>
      </c>
      <c r="I17" s="99" t="s">
        <v>387</v>
      </c>
      <c r="J17" s="99" t="s">
        <v>399</v>
      </c>
      <c r="K17" s="99" t="s">
        <v>387</v>
      </c>
      <c r="L17" s="99" t="s">
        <v>400</v>
      </c>
      <c r="M17" s="105" t="str">
        <f t="shared" si="0"/>
        <v>View on Google Map</v>
      </c>
    </row>
    <row r="18" spans="1:13" ht="12.75">
      <c r="A18" s="99">
        <v>1177</v>
      </c>
      <c r="B18" s="99" t="s">
        <v>418</v>
      </c>
      <c r="C18" s="99" t="s">
        <v>419</v>
      </c>
      <c r="D18" s="99">
        <v>68.99539</v>
      </c>
      <c r="E18" s="99">
        <v>-150.28278</v>
      </c>
      <c r="F18" s="99" t="s">
        <v>387</v>
      </c>
      <c r="G18" s="99" t="s">
        <v>388</v>
      </c>
      <c r="H18" s="99" t="s">
        <v>387</v>
      </c>
      <c r="I18" s="99" t="s">
        <v>387</v>
      </c>
      <c r="J18" s="99" t="s">
        <v>394</v>
      </c>
      <c r="K18" s="99" t="s">
        <v>387</v>
      </c>
      <c r="L18" s="99" t="s">
        <v>395</v>
      </c>
      <c r="M18" s="105" t="str">
        <f t="shared" si="0"/>
        <v>View on Google Map</v>
      </c>
    </row>
    <row r="19" spans="1:13" ht="12.75">
      <c r="A19" s="99">
        <v>1178</v>
      </c>
      <c r="B19" s="99" t="s">
        <v>420</v>
      </c>
      <c r="C19" s="99" t="s">
        <v>419</v>
      </c>
      <c r="D19" s="99">
        <v>68.99609</v>
      </c>
      <c r="E19" s="99">
        <v>-150.29224</v>
      </c>
      <c r="F19" s="99" t="s">
        <v>387</v>
      </c>
      <c r="G19" s="99" t="s">
        <v>388</v>
      </c>
      <c r="H19" s="99" t="s">
        <v>387</v>
      </c>
      <c r="I19" s="99" t="s">
        <v>387</v>
      </c>
      <c r="J19" s="99" t="s">
        <v>394</v>
      </c>
      <c r="K19" s="99" t="s">
        <v>387</v>
      </c>
      <c r="L19" s="99" t="s">
        <v>395</v>
      </c>
      <c r="M19" s="105" t="str">
        <f t="shared" si="0"/>
        <v>View on Google Map</v>
      </c>
    </row>
    <row r="20" spans="1:13" ht="12.75">
      <c r="A20" s="99">
        <v>1179</v>
      </c>
      <c r="B20" s="99" t="s">
        <v>421</v>
      </c>
      <c r="C20" s="99" t="s">
        <v>422</v>
      </c>
      <c r="D20" s="99">
        <v>68.95383</v>
      </c>
      <c r="E20" s="99">
        <v>-150.20697</v>
      </c>
      <c r="F20" s="99" t="s">
        <v>387</v>
      </c>
      <c r="G20" s="99" t="s">
        <v>388</v>
      </c>
      <c r="H20" s="99" t="s">
        <v>387</v>
      </c>
      <c r="I20" s="99" t="s">
        <v>387</v>
      </c>
      <c r="J20" s="99" t="s">
        <v>394</v>
      </c>
      <c r="K20" s="99" t="s">
        <v>387</v>
      </c>
      <c r="L20" s="99" t="s">
        <v>395</v>
      </c>
      <c r="M20" s="105" t="str">
        <f t="shared" si="0"/>
        <v>View on Google Map</v>
      </c>
    </row>
    <row r="21" spans="1:13" ht="12.75">
      <c r="A21" s="99">
        <v>1180</v>
      </c>
      <c r="B21" s="18" t="s">
        <v>423</v>
      </c>
      <c r="C21" s="99" t="s">
        <v>422</v>
      </c>
      <c r="D21" s="99">
        <v>68.9511</v>
      </c>
      <c r="E21" s="99">
        <v>-150.20966</v>
      </c>
      <c r="F21" s="99" t="s">
        <v>387</v>
      </c>
      <c r="G21" s="99" t="s">
        <v>388</v>
      </c>
      <c r="H21" s="99" t="s">
        <v>387</v>
      </c>
      <c r="I21" s="99" t="s">
        <v>387</v>
      </c>
      <c r="J21" s="99" t="s">
        <v>394</v>
      </c>
      <c r="K21" s="99" t="s">
        <v>387</v>
      </c>
      <c r="L21" s="99" t="s">
        <v>395</v>
      </c>
      <c r="M21" s="105" t="str">
        <f t="shared" si="0"/>
        <v>View on Google Map</v>
      </c>
    </row>
    <row r="22" spans="1:13" ht="12.75">
      <c r="A22" s="99">
        <v>1181</v>
      </c>
      <c r="B22" s="18" t="s">
        <v>424</v>
      </c>
      <c r="C22" s="99" t="s">
        <v>422</v>
      </c>
      <c r="D22" s="99">
        <v>68.95072</v>
      </c>
      <c r="E22" s="99">
        <v>-150.19745</v>
      </c>
      <c r="F22" s="99" t="s">
        <v>387</v>
      </c>
      <c r="G22" s="99" t="s">
        <v>388</v>
      </c>
      <c r="H22" s="99" t="s">
        <v>387</v>
      </c>
      <c r="I22" s="99" t="s">
        <v>387</v>
      </c>
      <c r="J22" s="99" t="s">
        <v>394</v>
      </c>
      <c r="K22" s="99" t="s">
        <v>387</v>
      </c>
      <c r="L22" s="99" t="s">
        <v>395</v>
      </c>
      <c r="M22" s="105" t="str">
        <f t="shared" si="0"/>
        <v>View on Google Map</v>
      </c>
    </row>
    <row r="23" spans="1:13" ht="12.75">
      <c r="A23" s="99">
        <v>1182</v>
      </c>
      <c r="B23" s="18" t="s">
        <v>425</v>
      </c>
      <c r="C23" s="99" t="s">
        <v>422</v>
      </c>
      <c r="D23" s="99">
        <v>68.95015</v>
      </c>
      <c r="E23" s="99">
        <v>-150.19701</v>
      </c>
      <c r="F23" s="99" t="s">
        <v>387</v>
      </c>
      <c r="G23" s="99" t="s">
        <v>388</v>
      </c>
      <c r="H23" s="99" t="s">
        <v>387</v>
      </c>
      <c r="I23" s="99" t="s">
        <v>387</v>
      </c>
      <c r="J23" s="99" t="s">
        <v>394</v>
      </c>
      <c r="K23" s="99" t="s">
        <v>387</v>
      </c>
      <c r="L23" s="99" t="s">
        <v>395</v>
      </c>
      <c r="M23" s="105" t="str">
        <f t="shared" si="0"/>
        <v>View on Google Map</v>
      </c>
    </row>
    <row r="24" spans="1:13" ht="12.75">
      <c r="A24" s="99">
        <v>1183</v>
      </c>
      <c r="B24" s="18" t="s">
        <v>426</v>
      </c>
      <c r="C24" s="99" t="s">
        <v>422</v>
      </c>
      <c r="D24" s="99">
        <v>68.94963</v>
      </c>
      <c r="E24" s="99">
        <v>-150.19672</v>
      </c>
      <c r="F24" s="99" t="s">
        <v>387</v>
      </c>
      <c r="G24" s="99" t="s">
        <v>388</v>
      </c>
      <c r="H24" s="99" t="s">
        <v>387</v>
      </c>
      <c r="I24" s="99" t="s">
        <v>387</v>
      </c>
      <c r="J24" s="99" t="s">
        <v>394</v>
      </c>
      <c r="K24" s="99" t="s">
        <v>387</v>
      </c>
      <c r="L24" s="99" t="s">
        <v>395</v>
      </c>
      <c r="M24" s="105" t="str">
        <f t="shared" si="0"/>
        <v>View on Google Map</v>
      </c>
    </row>
    <row r="25" spans="1:13" ht="12.75">
      <c r="A25" s="99">
        <v>1184</v>
      </c>
      <c r="B25" s="18" t="s">
        <v>427</v>
      </c>
      <c r="C25" s="99" t="s">
        <v>422</v>
      </c>
      <c r="D25" s="99">
        <v>68.95235</v>
      </c>
      <c r="E25" s="99">
        <v>-150.2077</v>
      </c>
      <c r="F25" s="99" t="s">
        <v>387</v>
      </c>
      <c r="G25" s="99" t="s">
        <v>388</v>
      </c>
      <c r="H25" s="99" t="s">
        <v>387</v>
      </c>
      <c r="I25" s="99" t="s">
        <v>387</v>
      </c>
      <c r="J25" s="99" t="s">
        <v>394</v>
      </c>
      <c r="K25" s="99" t="s">
        <v>387</v>
      </c>
      <c r="L25" s="99" t="s">
        <v>395</v>
      </c>
      <c r="M25" s="105" t="str">
        <f t="shared" si="0"/>
        <v>View on Google Map</v>
      </c>
    </row>
    <row r="26" spans="1:13" ht="12.75">
      <c r="A26" s="99">
        <v>1185</v>
      </c>
      <c r="B26" s="18" t="s">
        <v>428</v>
      </c>
      <c r="C26" s="99" t="s">
        <v>422</v>
      </c>
      <c r="D26" s="99">
        <v>68.93334</v>
      </c>
      <c r="E26" s="99">
        <v>-150.27289</v>
      </c>
      <c r="F26" s="99" t="s">
        <v>387</v>
      </c>
      <c r="G26" s="99" t="s">
        <v>388</v>
      </c>
      <c r="H26" s="99" t="s">
        <v>387</v>
      </c>
      <c r="I26" s="99" t="s">
        <v>387</v>
      </c>
      <c r="J26" s="99" t="s">
        <v>394</v>
      </c>
      <c r="K26" s="99" t="s">
        <v>387</v>
      </c>
      <c r="L26" s="99" t="s">
        <v>395</v>
      </c>
      <c r="M26" s="105" t="str">
        <f t="shared" si="0"/>
        <v>View on Google Map</v>
      </c>
    </row>
    <row r="27" spans="1:13" ht="12.75">
      <c r="A27" s="99">
        <v>1186</v>
      </c>
      <c r="B27" s="99" t="s">
        <v>429</v>
      </c>
      <c r="C27" s="99" t="s">
        <v>422</v>
      </c>
      <c r="D27" s="99">
        <v>68.93519</v>
      </c>
      <c r="E27" s="99">
        <v>-150.26884</v>
      </c>
      <c r="F27" s="99" t="s">
        <v>387</v>
      </c>
      <c r="G27" s="99" t="s">
        <v>388</v>
      </c>
      <c r="H27" s="99" t="s">
        <v>387</v>
      </c>
      <c r="I27" s="99" t="s">
        <v>387</v>
      </c>
      <c r="J27" s="99" t="s">
        <v>394</v>
      </c>
      <c r="K27" s="99" t="s">
        <v>387</v>
      </c>
      <c r="L27" s="99" t="s">
        <v>395</v>
      </c>
      <c r="M27" s="105" t="str">
        <f t="shared" si="0"/>
        <v>View on Google Map</v>
      </c>
    </row>
    <row r="28" spans="1:13" ht="12.75">
      <c r="A28" s="99">
        <v>1187</v>
      </c>
      <c r="B28" s="18" t="s">
        <v>430</v>
      </c>
      <c r="C28" s="99" t="s">
        <v>422</v>
      </c>
      <c r="D28" s="99">
        <v>68.99734</v>
      </c>
      <c r="E28" s="99">
        <v>-150.30746</v>
      </c>
      <c r="F28" s="99" t="s">
        <v>387</v>
      </c>
      <c r="G28" s="99" t="s">
        <v>388</v>
      </c>
      <c r="H28" s="99" t="s">
        <v>387</v>
      </c>
      <c r="I28" s="99" t="s">
        <v>387</v>
      </c>
      <c r="J28" s="99" t="s">
        <v>394</v>
      </c>
      <c r="K28" s="99" t="s">
        <v>387</v>
      </c>
      <c r="L28" s="99" t="s">
        <v>395</v>
      </c>
      <c r="M28" s="105" t="str">
        <f t="shared" si="0"/>
        <v>View on Google Map</v>
      </c>
    </row>
    <row r="29" spans="1:13" ht="12.75">
      <c r="A29" s="99">
        <v>1188</v>
      </c>
      <c r="B29" s="18" t="s">
        <v>431</v>
      </c>
      <c r="C29" s="99" t="s">
        <v>422</v>
      </c>
      <c r="D29" s="99">
        <v>68.95078</v>
      </c>
      <c r="E29" s="99">
        <v>-150.19788</v>
      </c>
      <c r="F29" s="99" t="s">
        <v>387</v>
      </c>
      <c r="G29" s="99" t="s">
        <v>388</v>
      </c>
      <c r="H29" s="99" t="s">
        <v>387</v>
      </c>
      <c r="I29" s="99" t="s">
        <v>387</v>
      </c>
      <c r="J29" s="99" t="s">
        <v>394</v>
      </c>
      <c r="K29" s="99" t="s">
        <v>387</v>
      </c>
      <c r="L29" s="99" t="s">
        <v>395</v>
      </c>
      <c r="M29" s="105" t="str">
        <f t="shared" si="0"/>
        <v>View on Google Map</v>
      </c>
    </row>
    <row r="30" spans="1:13" ht="12.75">
      <c r="A30" s="99">
        <v>1189</v>
      </c>
      <c r="B30" s="18" t="s">
        <v>432</v>
      </c>
      <c r="C30" s="99" t="s">
        <v>422</v>
      </c>
      <c r="D30" s="99">
        <v>68.95444</v>
      </c>
      <c r="E30" s="99">
        <v>-150.20645</v>
      </c>
      <c r="F30" s="99" t="s">
        <v>387</v>
      </c>
      <c r="G30" s="99" t="s">
        <v>388</v>
      </c>
      <c r="H30" s="99" t="s">
        <v>387</v>
      </c>
      <c r="I30" s="99" t="s">
        <v>387</v>
      </c>
      <c r="J30" s="99" t="s">
        <v>394</v>
      </c>
      <c r="K30" s="99" t="s">
        <v>387</v>
      </c>
      <c r="L30" s="99" t="s">
        <v>395</v>
      </c>
      <c r="M30" s="105" t="str">
        <f t="shared" si="0"/>
        <v>View on Google Map</v>
      </c>
    </row>
    <row r="31" spans="1:13" ht="12.75">
      <c r="A31" s="99">
        <v>1190</v>
      </c>
      <c r="B31" s="18" t="s">
        <v>433</v>
      </c>
      <c r="C31" s="99" t="s">
        <v>422</v>
      </c>
      <c r="D31" s="99">
        <v>69.11633</v>
      </c>
      <c r="E31" s="99">
        <v>-150.79077</v>
      </c>
      <c r="F31" s="99" t="s">
        <v>387</v>
      </c>
      <c r="G31" s="99" t="s">
        <v>388</v>
      </c>
      <c r="H31" s="99" t="s">
        <v>387</v>
      </c>
      <c r="I31" s="99" t="s">
        <v>387</v>
      </c>
      <c r="J31" s="99" t="s">
        <v>394</v>
      </c>
      <c r="K31" s="99" t="s">
        <v>387</v>
      </c>
      <c r="L31" s="99" t="s">
        <v>395</v>
      </c>
      <c r="M31" s="105" t="str">
        <f t="shared" si="0"/>
        <v>View on Google Map</v>
      </c>
    </row>
    <row r="32" spans="1:13" ht="12.75">
      <c r="A32" s="99">
        <v>1191</v>
      </c>
      <c r="B32" s="18" t="s">
        <v>434</v>
      </c>
      <c r="C32" s="99" t="s">
        <v>422</v>
      </c>
      <c r="D32" s="99">
        <v>69.11615</v>
      </c>
      <c r="E32" s="99">
        <v>-150.79554</v>
      </c>
      <c r="F32" s="99" t="s">
        <v>387</v>
      </c>
      <c r="G32" s="99" t="s">
        <v>388</v>
      </c>
      <c r="H32" s="99" t="s">
        <v>387</v>
      </c>
      <c r="I32" s="99" t="s">
        <v>387</v>
      </c>
      <c r="J32" s="99" t="s">
        <v>394</v>
      </c>
      <c r="K32" s="99" t="s">
        <v>387</v>
      </c>
      <c r="L32" s="99" t="s">
        <v>395</v>
      </c>
      <c r="M32" s="105" t="str">
        <f t="shared" si="0"/>
        <v>View on Google Map</v>
      </c>
    </row>
    <row r="33" spans="1:13" ht="12.75">
      <c r="A33" s="99">
        <v>3</v>
      </c>
      <c r="B33" s="99" t="s">
        <v>435</v>
      </c>
      <c r="C33" s="99" t="s">
        <v>436</v>
      </c>
      <c r="D33" s="99">
        <v>68.26666666666667</v>
      </c>
      <c r="E33" s="99">
        <v>-149.45</v>
      </c>
      <c r="F33" s="99">
        <v>914</v>
      </c>
      <c r="G33" s="99" t="s">
        <v>412</v>
      </c>
      <c r="H33" s="99" t="s">
        <v>387</v>
      </c>
      <c r="I33" s="99" t="s">
        <v>387</v>
      </c>
      <c r="J33" s="99" t="s">
        <v>413</v>
      </c>
      <c r="K33" s="99" t="s">
        <v>387</v>
      </c>
      <c r="L33" s="99" t="s">
        <v>414</v>
      </c>
      <c r="M33" s="105" t="str">
        <f t="shared" si="0"/>
        <v>View on Google Map</v>
      </c>
    </row>
    <row r="34" spans="1:13" ht="12.75">
      <c r="A34" s="99">
        <v>2</v>
      </c>
      <c r="B34" s="99" t="s">
        <v>437</v>
      </c>
      <c r="C34" s="99" t="s">
        <v>438</v>
      </c>
      <c r="D34" s="99">
        <v>68.26666666666667</v>
      </c>
      <c r="E34" s="99">
        <v>-149.46666666666667</v>
      </c>
      <c r="F34" s="99">
        <v>914</v>
      </c>
      <c r="G34" s="99" t="s">
        <v>412</v>
      </c>
      <c r="H34" s="99" t="s">
        <v>387</v>
      </c>
      <c r="I34" s="99" t="s">
        <v>387</v>
      </c>
      <c r="J34" s="99" t="s">
        <v>413</v>
      </c>
      <c r="K34" s="99" t="s">
        <v>387</v>
      </c>
      <c r="L34" s="99" t="s">
        <v>414</v>
      </c>
      <c r="M34" s="105" t="str">
        <f t="shared" si="0"/>
        <v>View on Google Map</v>
      </c>
    </row>
    <row r="35" spans="1:13" ht="12.75">
      <c r="A35" s="99">
        <v>25</v>
      </c>
      <c r="B35" s="99" t="s">
        <v>439</v>
      </c>
      <c r="C35" s="99" t="str">
        <f aca="true" t="shared" si="1" ref="C35:C41">"Arctic LTER Site number "&amp;A35</f>
        <v>Arctic LTER Site number 25</v>
      </c>
      <c r="D35" s="99" t="s">
        <v>387</v>
      </c>
      <c r="E35" s="99" t="s">
        <v>387</v>
      </c>
      <c r="F35" s="99">
        <v>1097</v>
      </c>
      <c r="G35" s="99" t="s">
        <v>412</v>
      </c>
      <c r="H35" s="99" t="s">
        <v>440</v>
      </c>
      <c r="I35" s="99" t="s">
        <v>387</v>
      </c>
      <c r="J35" s="99" t="s">
        <v>413</v>
      </c>
      <c r="K35" s="99" t="s">
        <v>387</v>
      </c>
      <c r="L35" s="99" t="s">
        <v>387</v>
      </c>
      <c r="M35" s="105" t="str">
        <f t="shared" si="0"/>
        <v>View on Google Map</v>
      </c>
    </row>
    <row r="36" spans="1:13" ht="12.75">
      <c r="A36" s="99">
        <v>26</v>
      </c>
      <c r="B36" s="99" t="s">
        <v>441</v>
      </c>
      <c r="C36" s="99" t="str">
        <f t="shared" si="1"/>
        <v>Arctic LTER Site number 26</v>
      </c>
      <c r="D36" s="99" t="s">
        <v>387</v>
      </c>
      <c r="E36" s="99" t="s">
        <v>387</v>
      </c>
      <c r="F36" s="99">
        <v>1280</v>
      </c>
      <c r="G36" s="99" t="s">
        <v>412</v>
      </c>
      <c r="H36" s="99" t="s">
        <v>442</v>
      </c>
      <c r="I36" s="99" t="s">
        <v>387</v>
      </c>
      <c r="J36" s="99" t="s">
        <v>413</v>
      </c>
      <c r="K36" s="99" t="s">
        <v>387</v>
      </c>
      <c r="L36" s="99" t="s">
        <v>387</v>
      </c>
      <c r="M36" s="105" t="str">
        <f t="shared" si="0"/>
        <v>View on Google Map</v>
      </c>
    </row>
    <row r="37" spans="1:13" ht="12.75">
      <c r="A37" s="99">
        <v>27</v>
      </c>
      <c r="B37" s="99" t="s">
        <v>443</v>
      </c>
      <c r="C37" s="99" t="str">
        <f t="shared" si="1"/>
        <v>Arctic LTER Site number 27</v>
      </c>
      <c r="D37" s="99" t="s">
        <v>387</v>
      </c>
      <c r="E37" s="99" t="s">
        <v>387</v>
      </c>
      <c r="F37" s="99">
        <v>1555</v>
      </c>
      <c r="G37" s="99" t="s">
        <v>412</v>
      </c>
      <c r="H37" s="99" t="s">
        <v>444</v>
      </c>
      <c r="I37" s="99" t="s">
        <v>387</v>
      </c>
      <c r="J37" s="99" t="s">
        <v>413</v>
      </c>
      <c r="K37" s="99" t="s">
        <v>387</v>
      </c>
      <c r="L37" s="99" t="s">
        <v>387</v>
      </c>
      <c r="M37" s="105" t="str">
        <f t="shared" si="0"/>
        <v>View on Google Map</v>
      </c>
    </row>
    <row r="38" spans="1:13" ht="12.75" customHeight="1">
      <c r="A38" s="99">
        <v>138</v>
      </c>
      <c r="B38" s="99" t="s">
        <v>445</v>
      </c>
      <c r="C38" s="99" t="str">
        <f t="shared" si="1"/>
        <v>Arctic LTER Site number 138</v>
      </c>
      <c r="D38" s="99">
        <v>70.28333333333333</v>
      </c>
      <c r="E38" s="99">
        <v>-148.3</v>
      </c>
      <c r="F38" s="99">
        <v>6</v>
      </c>
      <c r="G38" s="99" t="s">
        <v>398</v>
      </c>
      <c r="H38" s="99" t="s">
        <v>446</v>
      </c>
      <c r="I38" s="99" t="s">
        <v>387</v>
      </c>
      <c r="J38" s="99" t="s">
        <v>413</v>
      </c>
      <c r="K38" s="99" t="s">
        <v>387</v>
      </c>
      <c r="L38" s="99" t="s">
        <v>414</v>
      </c>
      <c r="M38" s="105" t="str">
        <f t="shared" si="0"/>
        <v>View on Google Map</v>
      </c>
    </row>
    <row r="39" spans="1:13" ht="12.75" customHeight="1">
      <c r="A39" s="99">
        <v>31</v>
      </c>
      <c r="B39" s="99" t="s">
        <v>447</v>
      </c>
      <c r="C39" s="99" t="str">
        <f t="shared" si="1"/>
        <v>Arctic LTER Site number 31</v>
      </c>
      <c r="D39" s="99">
        <v>68.957566667</v>
      </c>
      <c r="E39" s="99">
        <v>-150.236266667</v>
      </c>
      <c r="F39" s="99">
        <v>386.18</v>
      </c>
      <c r="G39" s="99" t="s">
        <v>412</v>
      </c>
      <c r="H39" s="99" t="s">
        <v>387</v>
      </c>
      <c r="I39" s="99" t="s">
        <v>387</v>
      </c>
      <c r="J39" s="99" t="s">
        <v>448</v>
      </c>
      <c r="K39" s="99" t="s">
        <v>387</v>
      </c>
      <c r="L39" s="99" t="s">
        <v>395</v>
      </c>
      <c r="M39" s="105" t="str">
        <f t="shared" si="0"/>
        <v>View on Google Map</v>
      </c>
    </row>
    <row r="40" spans="1:13" ht="12.75" customHeight="1">
      <c r="A40" s="99">
        <v>131</v>
      </c>
      <c r="B40" s="99" t="s">
        <v>449</v>
      </c>
      <c r="C40" s="99" t="str">
        <f t="shared" si="1"/>
        <v>Arctic LTER Site number 131</v>
      </c>
      <c r="D40" s="99">
        <v>70.33333333333333</v>
      </c>
      <c r="E40" s="99">
        <v>-148.93333333333334</v>
      </c>
      <c r="F40" s="99">
        <v>3</v>
      </c>
      <c r="G40" s="99" t="s">
        <v>398</v>
      </c>
      <c r="H40" s="99" t="s">
        <v>450</v>
      </c>
      <c r="I40" s="99" t="s">
        <v>387</v>
      </c>
      <c r="J40" s="99" t="s">
        <v>413</v>
      </c>
      <c r="K40" s="99" t="s">
        <v>387</v>
      </c>
      <c r="L40" s="99" t="s">
        <v>414</v>
      </c>
      <c r="M40" s="105" t="str">
        <f t="shared" si="0"/>
        <v>View on Google Map</v>
      </c>
    </row>
    <row r="41" spans="1:14" s="106" customFormat="1" ht="12.75" customHeight="1">
      <c r="A41" s="99">
        <v>132</v>
      </c>
      <c r="B41" s="99" t="s">
        <v>451</v>
      </c>
      <c r="C41" s="99" t="str">
        <f t="shared" si="1"/>
        <v>Arctic LTER Site number 132</v>
      </c>
      <c r="D41" s="99">
        <v>70.33333333333333</v>
      </c>
      <c r="E41" s="99">
        <v>-148.93333333333334</v>
      </c>
      <c r="F41" s="99">
        <v>3</v>
      </c>
      <c r="G41" s="99" t="s">
        <v>398</v>
      </c>
      <c r="H41" s="99" t="s">
        <v>452</v>
      </c>
      <c r="I41" s="99" t="s">
        <v>387</v>
      </c>
      <c r="J41" s="99" t="s">
        <v>413</v>
      </c>
      <c r="K41" s="99" t="s">
        <v>387</v>
      </c>
      <c r="L41" s="99" t="s">
        <v>414</v>
      </c>
      <c r="M41" s="105" t="str">
        <f t="shared" si="0"/>
        <v>View on Google Map</v>
      </c>
      <c r="N41" s="99"/>
    </row>
    <row r="42" spans="1:13" ht="12.75" customHeight="1">
      <c r="A42" s="99">
        <v>141</v>
      </c>
      <c r="B42" s="99" t="s">
        <v>453</v>
      </c>
      <c r="C42" s="99" t="s">
        <v>454</v>
      </c>
      <c r="D42" s="99">
        <v>68.63333333333334</v>
      </c>
      <c r="E42" s="99">
        <v>-149.6</v>
      </c>
      <c r="F42" s="99">
        <v>720</v>
      </c>
      <c r="G42" s="99" t="s">
        <v>398</v>
      </c>
      <c r="H42" s="99" t="s">
        <v>455</v>
      </c>
      <c r="I42" s="99" t="s">
        <v>456</v>
      </c>
      <c r="J42" s="99" t="s">
        <v>413</v>
      </c>
      <c r="K42" s="99" t="s">
        <v>387</v>
      </c>
      <c r="L42" s="99" t="s">
        <v>414</v>
      </c>
      <c r="M42" s="105" t="str">
        <f t="shared" si="0"/>
        <v>View on Google Map</v>
      </c>
    </row>
    <row r="43" spans="1:13" ht="12.75" customHeight="1">
      <c r="A43" s="99">
        <v>160</v>
      </c>
      <c r="B43" s="99" t="s">
        <v>457</v>
      </c>
      <c r="C43" s="99" t="str">
        <f aca="true" t="shared" si="2" ref="C43:C106">"Arctic LTER Site number "&amp;A43</f>
        <v>Arctic LTER Site number 160</v>
      </c>
      <c r="D43" s="99">
        <v>68.6</v>
      </c>
      <c r="E43" s="99">
        <v>-149.18333333333334</v>
      </c>
      <c r="F43" s="99">
        <v>864</v>
      </c>
      <c r="G43" s="99" t="s">
        <v>398</v>
      </c>
      <c r="H43" s="99" t="s">
        <v>458</v>
      </c>
      <c r="I43" s="99" t="s">
        <v>459</v>
      </c>
      <c r="J43" s="99" t="s">
        <v>413</v>
      </c>
      <c r="K43" s="99">
        <v>246</v>
      </c>
      <c r="L43" s="99" t="s">
        <v>414</v>
      </c>
      <c r="M43" s="105" t="str">
        <f t="shared" si="0"/>
        <v>View on Google Map</v>
      </c>
    </row>
    <row r="44" spans="1:13" ht="12.75" customHeight="1">
      <c r="A44" s="99">
        <v>481</v>
      </c>
      <c r="B44" s="99" t="s">
        <v>460</v>
      </c>
      <c r="C44" s="99" t="str">
        <f t="shared" si="2"/>
        <v>Arctic LTER Site number 481</v>
      </c>
      <c r="D44" s="99">
        <v>68.976716667</v>
      </c>
      <c r="E44" s="99">
        <v>-150.203833333</v>
      </c>
      <c r="F44" s="99">
        <v>362</v>
      </c>
      <c r="G44" s="99" t="s">
        <v>398</v>
      </c>
      <c r="H44" s="99" t="s">
        <v>387</v>
      </c>
      <c r="I44" s="99" t="s">
        <v>387</v>
      </c>
      <c r="J44" s="99" t="s">
        <v>448</v>
      </c>
      <c r="K44" s="99" t="s">
        <v>387</v>
      </c>
      <c r="L44" s="99" t="s">
        <v>395</v>
      </c>
      <c r="M44" s="105" t="str">
        <f t="shared" si="0"/>
        <v>View on Google Map</v>
      </c>
    </row>
    <row r="45" spans="1:14" ht="12.75">
      <c r="A45" s="99">
        <v>21</v>
      </c>
      <c r="B45" s="99" t="s">
        <v>461</v>
      </c>
      <c r="C45" s="99" t="str">
        <f t="shared" si="2"/>
        <v>Arctic LTER Site number 21</v>
      </c>
      <c r="D45" s="99" t="s">
        <v>387</v>
      </c>
      <c r="E45" s="99" t="s">
        <v>387</v>
      </c>
      <c r="F45" s="99" t="s">
        <v>387</v>
      </c>
      <c r="G45" s="99" t="s">
        <v>412</v>
      </c>
      <c r="H45" s="99" t="s">
        <v>387</v>
      </c>
      <c r="I45" s="99" t="s">
        <v>387</v>
      </c>
      <c r="J45" s="99" t="s">
        <v>413</v>
      </c>
      <c r="K45" s="99" t="s">
        <v>387</v>
      </c>
      <c r="L45" s="99" t="s">
        <v>387</v>
      </c>
      <c r="M45" s="105" t="str">
        <f t="shared" si="0"/>
        <v>View on Google Map</v>
      </c>
      <c r="N45" s="106"/>
    </row>
    <row r="46" spans="1:13" ht="12.75">
      <c r="A46" s="99">
        <v>470</v>
      </c>
      <c r="B46" s="99" t="s">
        <v>462</v>
      </c>
      <c r="C46" s="99" t="str">
        <f t="shared" si="2"/>
        <v>Arctic LTER Site number 470</v>
      </c>
      <c r="D46" s="99">
        <v>68.82946</v>
      </c>
      <c r="E46" s="99">
        <v>-149.77891</v>
      </c>
      <c r="F46" s="99">
        <v>634</v>
      </c>
      <c r="G46" s="99" t="s">
        <v>398</v>
      </c>
      <c r="H46" s="99" t="s">
        <v>387</v>
      </c>
      <c r="I46" s="99" t="s">
        <v>387</v>
      </c>
      <c r="J46" s="99" t="s">
        <v>399</v>
      </c>
      <c r="K46" s="99" t="s">
        <v>387</v>
      </c>
      <c r="L46" s="99" t="s">
        <v>387</v>
      </c>
      <c r="M46" s="105" t="str">
        <f t="shared" si="0"/>
        <v>View on Google Map</v>
      </c>
    </row>
    <row r="47" spans="1:13" ht="12.75">
      <c r="A47" s="99">
        <v>471</v>
      </c>
      <c r="B47" s="99" t="s">
        <v>463</v>
      </c>
      <c r="C47" s="99" t="str">
        <f t="shared" si="2"/>
        <v>Arctic LTER Site number 471</v>
      </c>
      <c r="D47" s="99">
        <v>68.83294</v>
      </c>
      <c r="E47" s="99">
        <v>-149.76775</v>
      </c>
      <c r="F47" s="99">
        <v>624</v>
      </c>
      <c r="G47" s="99" t="s">
        <v>398</v>
      </c>
      <c r="H47" s="99" t="s">
        <v>387</v>
      </c>
      <c r="I47" s="99" t="s">
        <v>387</v>
      </c>
      <c r="J47" s="99" t="s">
        <v>399</v>
      </c>
      <c r="K47" s="99" t="s">
        <v>387</v>
      </c>
      <c r="L47" s="99" t="s">
        <v>387</v>
      </c>
      <c r="M47" s="105" t="str">
        <f t="shared" si="0"/>
        <v>View on Google Map</v>
      </c>
    </row>
    <row r="48" spans="1:13" ht="12.75">
      <c r="A48" s="99">
        <v>472</v>
      </c>
      <c r="B48" s="99" t="s">
        <v>464</v>
      </c>
      <c r="C48" s="99" t="str">
        <f t="shared" si="2"/>
        <v>Arctic LTER Site number 472</v>
      </c>
      <c r="D48" s="99">
        <v>68.82806</v>
      </c>
      <c r="E48" s="99">
        <v>-149.76449</v>
      </c>
      <c r="F48" s="99">
        <v>624</v>
      </c>
      <c r="G48" s="99" t="s">
        <v>398</v>
      </c>
      <c r="H48" s="99" t="s">
        <v>387</v>
      </c>
      <c r="I48" s="99" t="s">
        <v>387</v>
      </c>
      <c r="J48" s="99" t="s">
        <v>399</v>
      </c>
      <c r="K48" s="99" t="s">
        <v>387</v>
      </c>
      <c r="L48" s="99" t="s">
        <v>387</v>
      </c>
      <c r="M48" s="105" t="str">
        <f t="shared" si="0"/>
        <v>View on Google Map</v>
      </c>
    </row>
    <row r="49" spans="1:13" ht="12.75">
      <c r="A49" s="99">
        <v>473</v>
      </c>
      <c r="B49" s="99" t="s">
        <v>465</v>
      </c>
      <c r="C49" s="99" t="str">
        <f t="shared" si="2"/>
        <v>Arctic LTER Site number 473</v>
      </c>
      <c r="D49" s="99">
        <v>68.8264</v>
      </c>
      <c r="E49" s="99">
        <v>-149.7585</v>
      </c>
      <c r="F49" s="99">
        <v>592</v>
      </c>
      <c r="G49" s="99" t="s">
        <v>398</v>
      </c>
      <c r="H49" s="99" t="s">
        <v>387</v>
      </c>
      <c r="I49" s="99" t="s">
        <v>387</v>
      </c>
      <c r="J49" s="99" t="s">
        <v>399</v>
      </c>
      <c r="K49" s="99" t="s">
        <v>387</v>
      </c>
      <c r="L49" s="99" t="s">
        <v>387</v>
      </c>
      <c r="M49" s="105" t="str">
        <f t="shared" si="0"/>
        <v>View on Google Map</v>
      </c>
    </row>
    <row r="50" spans="1:13" ht="12.75">
      <c r="A50" s="99">
        <v>474</v>
      </c>
      <c r="B50" s="99" t="s">
        <v>466</v>
      </c>
      <c r="C50" s="99" t="str">
        <f t="shared" si="2"/>
        <v>Arctic LTER Site number 474</v>
      </c>
      <c r="D50" s="99">
        <v>68.82735</v>
      </c>
      <c r="E50" s="99">
        <v>-149.74993</v>
      </c>
      <c r="F50" s="99">
        <v>592</v>
      </c>
      <c r="G50" s="99" t="s">
        <v>398</v>
      </c>
      <c r="H50" s="99" t="s">
        <v>387</v>
      </c>
      <c r="I50" s="99" t="s">
        <v>387</v>
      </c>
      <c r="J50" s="99" t="s">
        <v>399</v>
      </c>
      <c r="K50" s="99" t="s">
        <v>387</v>
      </c>
      <c r="L50" s="99" t="s">
        <v>387</v>
      </c>
      <c r="M50" s="105" t="str">
        <f t="shared" si="0"/>
        <v>View on Google Map</v>
      </c>
    </row>
    <row r="51" spans="1:13" ht="12.75">
      <c r="A51" s="99">
        <v>475</v>
      </c>
      <c r="B51" s="99" t="s">
        <v>467</v>
      </c>
      <c r="C51" s="99" t="str">
        <f t="shared" si="2"/>
        <v>Arctic LTER Site number 475</v>
      </c>
      <c r="D51" s="99">
        <v>68.83118</v>
      </c>
      <c r="E51" s="99">
        <v>-149.74606</v>
      </c>
      <c r="F51" s="99">
        <v>593</v>
      </c>
      <c r="G51" s="99" t="s">
        <v>398</v>
      </c>
      <c r="H51" s="99" t="s">
        <v>468</v>
      </c>
      <c r="I51" s="99" t="s">
        <v>387</v>
      </c>
      <c r="J51" s="99" t="s">
        <v>399</v>
      </c>
      <c r="K51" s="99" t="s">
        <v>387</v>
      </c>
      <c r="L51" s="99" t="s">
        <v>387</v>
      </c>
      <c r="M51" s="105" t="str">
        <f t="shared" si="0"/>
        <v>View on Google Map</v>
      </c>
    </row>
    <row r="52" spans="1:13" ht="12.75">
      <c r="A52" s="99">
        <v>476</v>
      </c>
      <c r="B52" s="99" t="s">
        <v>469</v>
      </c>
      <c r="C52" s="99" t="str">
        <f t="shared" si="2"/>
        <v>Arctic LTER Site number 476</v>
      </c>
      <c r="D52" s="99">
        <v>68.82534</v>
      </c>
      <c r="E52" s="99">
        <v>-149.76837</v>
      </c>
      <c r="F52" s="99">
        <v>621</v>
      </c>
      <c r="G52" s="99" t="s">
        <v>398</v>
      </c>
      <c r="H52" s="99" t="s">
        <v>387</v>
      </c>
      <c r="I52" s="99" t="s">
        <v>387</v>
      </c>
      <c r="J52" s="99" t="s">
        <v>399</v>
      </c>
      <c r="K52" s="99" t="s">
        <v>387</v>
      </c>
      <c r="L52" s="99" t="s">
        <v>387</v>
      </c>
      <c r="M52" s="105" t="str">
        <f t="shared" si="0"/>
        <v>View on Google Map</v>
      </c>
    </row>
    <row r="53" spans="1:13" ht="12.75">
      <c r="A53" s="99">
        <v>477</v>
      </c>
      <c r="B53" s="99" t="s">
        <v>470</v>
      </c>
      <c r="C53" s="99" t="str">
        <f t="shared" si="2"/>
        <v>Arctic LTER Site number 477</v>
      </c>
      <c r="D53" s="99">
        <v>68.82174</v>
      </c>
      <c r="E53" s="99">
        <v>-149.76378</v>
      </c>
      <c r="F53" s="99">
        <v>605</v>
      </c>
      <c r="G53" s="99" t="s">
        <v>398</v>
      </c>
      <c r="H53" s="99" t="s">
        <v>387</v>
      </c>
      <c r="I53" s="99" t="s">
        <v>387</v>
      </c>
      <c r="J53" s="99" t="s">
        <v>399</v>
      </c>
      <c r="K53" s="99" t="s">
        <v>387</v>
      </c>
      <c r="L53" s="99" t="s">
        <v>387</v>
      </c>
      <c r="M53" s="105" t="str">
        <f t="shared" si="0"/>
        <v>View on Google Map</v>
      </c>
    </row>
    <row r="54" spans="1:13" ht="12.75">
      <c r="A54" s="99">
        <v>1174</v>
      </c>
      <c r="B54" s="99" t="s">
        <v>471</v>
      </c>
      <c r="C54" s="99" t="str">
        <f t="shared" si="2"/>
        <v>Arctic LTER Site number 1174</v>
      </c>
      <c r="D54" s="99">
        <v>68.93393833</v>
      </c>
      <c r="E54" s="99">
        <v>-150.2711183</v>
      </c>
      <c r="F54" s="99" t="s">
        <v>387</v>
      </c>
      <c r="G54" s="99" t="s">
        <v>388</v>
      </c>
      <c r="H54" s="99" t="s">
        <v>387</v>
      </c>
      <c r="I54" s="99" t="s">
        <v>387</v>
      </c>
      <c r="J54" s="99" t="s">
        <v>394</v>
      </c>
      <c r="K54" s="99" t="s">
        <v>387</v>
      </c>
      <c r="L54" s="99" t="s">
        <v>395</v>
      </c>
      <c r="M54" s="105" t="str">
        <f t="shared" si="0"/>
        <v>View on Google Map</v>
      </c>
    </row>
    <row r="55" spans="1:13" ht="12.75">
      <c r="A55" s="99">
        <v>242</v>
      </c>
      <c r="B55" s="99" t="s">
        <v>472</v>
      </c>
      <c r="C55" s="99" t="str">
        <f t="shared" si="2"/>
        <v>Arctic LTER Site number 242</v>
      </c>
      <c r="D55" s="99" t="s">
        <v>387</v>
      </c>
      <c r="E55" s="99" t="s">
        <v>387</v>
      </c>
      <c r="F55" s="99">
        <v>390.2439024390244</v>
      </c>
      <c r="G55" s="99" t="s">
        <v>398</v>
      </c>
      <c r="H55" s="99" t="s">
        <v>387</v>
      </c>
      <c r="I55" s="99" t="s">
        <v>387</v>
      </c>
      <c r="J55" s="99" t="s">
        <v>413</v>
      </c>
      <c r="K55" s="99" t="s">
        <v>387</v>
      </c>
      <c r="L55" s="99" t="s">
        <v>473</v>
      </c>
      <c r="M55" s="105" t="str">
        <f t="shared" si="0"/>
        <v>View on Google Map</v>
      </c>
    </row>
    <row r="56" spans="1:13" ht="12.75">
      <c r="A56" s="99">
        <v>192</v>
      </c>
      <c r="B56" s="99" t="s">
        <v>474</v>
      </c>
      <c r="C56" s="99" t="str">
        <f t="shared" si="2"/>
        <v>Arctic LTER Site number 192</v>
      </c>
      <c r="D56" s="99">
        <v>69.23333333333333</v>
      </c>
      <c r="E56" s="99">
        <v>-148.95</v>
      </c>
      <c r="F56" s="99">
        <v>325</v>
      </c>
      <c r="G56" s="99" t="s">
        <v>398</v>
      </c>
      <c r="H56" s="99" t="s">
        <v>475</v>
      </c>
      <c r="I56" s="99" t="s">
        <v>387</v>
      </c>
      <c r="J56" s="99" t="s">
        <v>413</v>
      </c>
      <c r="K56" s="99" t="s">
        <v>387</v>
      </c>
      <c r="L56" s="99" t="s">
        <v>476</v>
      </c>
      <c r="M56" s="105" t="str">
        <f t="shared" si="0"/>
        <v>View on Google Map</v>
      </c>
    </row>
    <row r="57" spans="1:13" ht="12.75">
      <c r="A57" s="99">
        <v>277</v>
      </c>
      <c r="B57" s="99" t="s">
        <v>474</v>
      </c>
      <c r="C57" s="99" t="str">
        <f t="shared" si="2"/>
        <v>Arctic LTER Site number 277</v>
      </c>
      <c r="D57" s="99">
        <v>70.3746</v>
      </c>
      <c r="E57" s="99">
        <v>-149.06383333333332</v>
      </c>
      <c r="F57" s="99">
        <v>6</v>
      </c>
      <c r="G57" s="99" t="s">
        <v>398</v>
      </c>
      <c r="H57" s="99" t="s">
        <v>477</v>
      </c>
      <c r="I57" s="99" t="s">
        <v>387</v>
      </c>
      <c r="J57" s="99" t="s">
        <v>413</v>
      </c>
      <c r="K57" s="99" t="s">
        <v>387</v>
      </c>
      <c r="L57" s="99" t="s">
        <v>478</v>
      </c>
      <c r="M57" s="105" t="str">
        <f t="shared" si="0"/>
        <v>View on Google Map</v>
      </c>
    </row>
    <row r="58" spans="1:13" ht="12.75">
      <c r="A58" s="99">
        <v>193</v>
      </c>
      <c r="B58" s="99" t="s">
        <v>479</v>
      </c>
      <c r="C58" s="99" t="str">
        <f t="shared" si="2"/>
        <v>Arctic LTER Site number 193</v>
      </c>
      <c r="D58" s="99">
        <v>69.28333333333333</v>
      </c>
      <c r="E58" s="99">
        <v>-148.9</v>
      </c>
      <c r="F58" s="99">
        <v>346</v>
      </c>
      <c r="G58" s="99" t="s">
        <v>398</v>
      </c>
      <c r="H58" s="99" t="s">
        <v>480</v>
      </c>
      <c r="I58" s="99" t="s">
        <v>387</v>
      </c>
      <c r="J58" s="99" t="s">
        <v>413</v>
      </c>
      <c r="K58" s="99" t="s">
        <v>387</v>
      </c>
      <c r="L58" s="99" t="s">
        <v>476</v>
      </c>
      <c r="M58" s="105" t="str">
        <f t="shared" si="0"/>
        <v>View on Google Map</v>
      </c>
    </row>
    <row r="59" spans="1:13" ht="12.75">
      <c r="A59" s="99">
        <v>278</v>
      </c>
      <c r="B59" s="99" t="s">
        <v>479</v>
      </c>
      <c r="C59" s="99" t="str">
        <f t="shared" si="2"/>
        <v>Arctic LTER Site number 278</v>
      </c>
      <c r="D59" s="99">
        <v>70.3746</v>
      </c>
      <c r="E59" s="99">
        <v>-149.06383333333332</v>
      </c>
      <c r="F59" s="99">
        <v>6</v>
      </c>
      <c r="G59" s="99" t="s">
        <v>398</v>
      </c>
      <c r="H59" s="99" t="s">
        <v>481</v>
      </c>
      <c r="I59" s="99" t="s">
        <v>387</v>
      </c>
      <c r="J59" s="99" t="s">
        <v>413</v>
      </c>
      <c r="K59" s="99" t="s">
        <v>387</v>
      </c>
      <c r="L59" s="99" t="s">
        <v>478</v>
      </c>
      <c r="M59" s="105" t="str">
        <f t="shared" si="0"/>
        <v>View on Google Map</v>
      </c>
    </row>
    <row r="60" spans="1:13" ht="12.75">
      <c r="A60" s="99">
        <v>194</v>
      </c>
      <c r="B60" s="99" t="s">
        <v>482</v>
      </c>
      <c r="C60" s="99" t="str">
        <f t="shared" si="2"/>
        <v>Arctic LTER Site number 194</v>
      </c>
      <c r="D60" s="99">
        <v>69.71666666666667</v>
      </c>
      <c r="E60" s="99">
        <v>-149.45</v>
      </c>
      <c r="F60" s="99">
        <v>91</v>
      </c>
      <c r="G60" s="99" t="s">
        <v>398</v>
      </c>
      <c r="H60" s="99" t="s">
        <v>483</v>
      </c>
      <c r="I60" s="99" t="s">
        <v>387</v>
      </c>
      <c r="J60" s="99" t="s">
        <v>413</v>
      </c>
      <c r="K60" s="99" t="s">
        <v>387</v>
      </c>
      <c r="L60" s="99" t="s">
        <v>476</v>
      </c>
      <c r="M60" s="105" t="str">
        <f t="shared" si="0"/>
        <v>View on Google Map</v>
      </c>
    </row>
    <row r="61" spans="1:13" ht="12.75">
      <c r="A61" s="99">
        <v>279</v>
      </c>
      <c r="B61" s="99" t="s">
        <v>482</v>
      </c>
      <c r="C61" s="99" t="str">
        <f t="shared" si="2"/>
        <v>Arctic LTER Site number 279</v>
      </c>
      <c r="D61" s="99">
        <v>70.36775</v>
      </c>
      <c r="E61" s="99">
        <v>-148.8357</v>
      </c>
      <c r="F61" s="99">
        <v>6</v>
      </c>
      <c r="G61" s="99" t="s">
        <v>398</v>
      </c>
      <c r="H61" s="99" t="s">
        <v>484</v>
      </c>
      <c r="I61" s="99" t="s">
        <v>387</v>
      </c>
      <c r="J61" s="99" t="s">
        <v>413</v>
      </c>
      <c r="K61" s="99" t="s">
        <v>387</v>
      </c>
      <c r="L61" s="99" t="s">
        <v>478</v>
      </c>
      <c r="M61" s="105" t="str">
        <f t="shared" si="0"/>
        <v>View on Google Map</v>
      </c>
    </row>
    <row r="62" spans="1:13" ht="12.75">
      <c r="A62" s="99">
        <v>195</v>
      </c>
      <c r="B62" s="99" t="s">
        <v>485</v>
      </c>
      <c r="C62" s="99" t="str">
        <f t="shared" si="2"/>
        <v>Arctic LTER Site number 195</v>
      </c>
      <c r="D62" s="99">
        <v>69.71666666666667</v>
      </c>
      <c r="E62" s="99">
        <v>-149.45</v>
      </c>
      <c r="F62" s="99">
        <v>91</v>
      </c>
      <c r="G62" s="99" t="s">
        <v>398</v>
      </c>
      <c r="H62" s="99" t="s">
        <v>486</v>
      </c>
      <c r="I62" s="99" t="s">
        <v>387</v>
      </c>
      <c r="J62" s="99" t="s">
        <v>413</v>
      </c>
      <c r="K62" s="99" t="s">
        <v>387</v>
      </c>
      <c r="L62" s="99" t="s">
        <v>476</v>
      </c>
      <c r="M62" s="105" t="str">
        <f t="shared" si="0"/>
        <v>View on Google Map</v>
      </c>
    </row>
    <row r="63" spans="1:13" ht="12.75">
      <c r="A63" s="99">
        <v>280</v>
      </c>
      <c r="B63" s="99" t="s">
        <v>485</v>
      </c>
      <c r="C63" s="99" t="str">
        <f t="shared" si="2"/>
        <v>Arctic LTER Site number 280</v>
      </c>
      <c r="D63" s="99">
        <v>70.36775</v>
      </c>
      <c r="E63" s="99">
        <v>-148.8357</v>
      </c>
      <c r="F63" s="99">
        <v>6</v>
      </c>
      <c r="G63" s="99" t="s">
        <v>398</v>
      </c>
      <c r="H63" s="99" t="s">
        <v>487</v>
      </c>
      <c r="I63" s="99" t="s">
        <v>387</v>
      </c>
      <c r="J63" s="99" t="s">
        <v>413</v>
      </c>
      <c r="K63" s="99" t="s">
        <v>387</v>
      </c>
      <c r="L63" s="99" t="s">
        <v>478</v>
      </c>
      <c r="M63" s="105" t="str">
        <f t="shared" si="0"/>
        <v>View on Google Map</v>
      </c>
    </row>
    <row r="64" spans="1:13" ht="12.75">
      <c r="A64" s="99">
        <v>196</v>
      </c>
      <c r="B64" s="99" t="s">
        <v>488</v>
      </c>
      <c r="C64" s="99" t="str">
        <f t="shared" si="2"/>
        <v>Arctic LTER Site number 196</v>
      </c>
      <c r="D64" s="99">
        <v>69.83333333333333</v>
      </c>
      <c r="E64" s="99">
        <v>-149.75</v>
      </c>
      <c r="F64" s="99">
        <v>80</v>
      </c>
      <c r="G64" s="99" t="s">
        <v>398</v>
      </c>
      <c r="H64" s="99" t="s">
        <v>489</v>
      </c>
      <c r="I64" s="99" t="s">
        <v>387</v>
      </c>
      <c r="J64" s="99" t="s">
        <v>413</v>
      </c>
      <c r="K64" s="99" t="s">
        <v>387</v>
      </c>
      <c r="L64" s="99" t="s">
        <v>476</v>
      </c>
      <c r="M64" s="105" t="str">
        <f t="shared" si="0"/>
        <v>View on Google Map</v>
      </c>
    </row>
    <row r="65" spans="1:13" ht="12.75">
      <c r="A65" s="99">
        <v>281</v>
      </c>
      <c r="B65" s="99" t="s">
        <v>488</v>
      </c>
      <c r="C65" s="99" t="str">
        <f t="shared" si="2"/>
        <v>Arctic LTER Site number 281</v>
      </c>
      <c r="D65" s="99">
        <v>70.26821666666666</v>
      </c>
      <c r="E65" s="99">
        <v>-149.2086</v>
      </c>
      <c r="F65" s="99">
        <v>15</v>
      </c>
      <c r="G65" s="99" t="s">
        <v>398</v>
      </c>
      <c r="H65" s="99" t="s">
        <v>490</v>
      </c>
      <c r="I65" s="99" t="s">
        <v>387</v>
      </c>
      <c r="J65" s="99" t="s">
        <v>413</v>
      </c>
      <c r="K65" s="99" t="s">
        <v>387</v>
      </c>
      <c r="L65" s="99" t="s">
        <v>478</v>
      </c>
      <c r="M65" s="105" t="str">
        <f t="shared" si="0"/>
        <v>View on Google Map</v>
      </c>
    </row>
    <row r="66" spans="1:13" ht="12.75">
      <c r="A66" s="99">
        <v>197</v>
      </c>
      <c r="B66" s="99" t="s">
        <v>491</v>
      </c>
      <c r="C66" s="99" t="str">
        <f t="shared" si="2"/>
        <v>Arctic LTER Site number 197</v>
      </c>
      <c r="D66" s="99">
        <v>70.28333333333333</v>
      </c>
      <c r="E66" s="99">
        <v>-150.2</v>
      </c>
      <c r="F66" s="99">
        <v>12</v>
      </c>
      <c r="G66" s="99" t="s">
        <v>398</v>
      </c>
      <c r="H66" s="99" t="s">
        <v>492</v>
      </c>
      <c r="I66" s="99" t="s">
        <v>387</v>
      </c>
      <c r="J66" s="99" t="s">
        <v>413</v>
      </c>
      <c r="K66" s="99" t="s">
        <v>387</v>
      </c>
      <c r="L66" s="99" t="s">
        <v>476</v>
      </c>
      <c r="M66" s="105" t="str">
        <f t="shared" si="0"/>
        <v>View on Google Map</v>
      </c>
    </row>
    <row r="67" spans="1:13" ht="12.75">
      <c r="A67" s="99">
        <v>282</v>
      </c>
      <c r="B67" s="99" t="s">
        <v>491</v>
      </c>
      <c r="C67" s="99" t="str">
        <f t="shared" si="2"/>
        <v>Arctic LTER Site number 282</v>
      </c>
      <c r="D67" s="99">
        <v>70.26821666666666</v>
      </c>
      <c r="E67" s="99">
        <v>-149.2086</v>
      </c>
      <c r="F67" s="99">
        <v>15</v>
      </c>
      <c r="G67" s="99" t="s">
        <v>398</v>
      </c>
      <c r="H67" s="99" t="s">
        <v>493</v>
      </c>
      <c r="I67" s="99" t="s">
        <v>387</v>
      </c>
      <c r="J67" s="99" t="s">
        <v>413</v>
      </c>
      <c r="K67" s="99" t="s">
        <v>387</v>
      </c>
      <c r="L67" s="99" t="s">
        <v>478</v>
      </c>
      <c r="M67" s="105" t="str">
        <f aca="true" t="shared" si="3" ref="M67:M130">HYPERLINK("http://maps.google.com/maps?q="&amp;D67&amp;","&amp;E67,"View on Google Map")</f>
        <v>View on Google Map</v>
      </c>
    </row>
    <row r="68" spans="1:13" ht="12.75">
      <c r="A68" s="99">
        <v>198</v>
      </c>
      <c r="B68" s="99" t="s">
        <v>494</v>
      </c>
      <c r="C68" s="99" t="str">
        <f t="shared" si="2"/>
        <v>Arctic LTER Site number 198</v>
      </c>
      <c r="D68" s="99">
        <v>70.28333333333333</v>
      </c>
      <c r="E68" s="99">
        <v>-150.2</v>
      </c>
      <c r="F68" s="99">
        <v>12</v>
      </c>
      <c r="G68" s="99" t="s">
        <v>398</v>
      </c>
      <c r="H68" s="99" t="s">
        <v>495</v>
      </c>
      <c r="I68" s="99" t="s">
        <v>387</v>
      </c>
      <c r="J68" s="99" t="s">
        <v>413</v>
      </c>
      <c r="K68" s="99" t="s">
        <v>387</v>
      </c>
      <c r="L68" s="99" t="s">
        <v>476</v>
      </c>
      <c r="M68" s="105" t="str">
        <f t="shared" si="3"/>
        <v>View on Google Map</v>
      </c>
    </row>
    <row r="69" spans="1:13" ht="12.75">
      <c r="A69" s="99">
        <v>283</v>
      </c>
      <c r="B69" s="99" t="s">
        <v>494</v>
      </c>
      <c r="C69" s="99" t="str">
        <f t="shared" si="2"/>
        <v>Arctic LTER Site number 283</v>
      </c>
      <c r="D69" s="99">
        <v>70.18426666666667</v>
      </c>
      <c r="E69" s="99">
        <v>-149.15443333333334</v>
      </c>
      <c r="F69" s="99">
        <v>15</v>
      </c>
      <c r="G69" s="99" t="s">
        <v>398</v>
      </c>
      <c r="H69" s="99" t="s">
        <v>496</v>
      </c>
      <c r="I69" s="99" t="s">
        <v>387</v>
      </c>
      <c r="J69" s="99" t="s">
        <v>413</v>
      </c>
      <c r="K69" s="99" t="s">
        <v>387</v>
      </c>
      <c r="L69" s="99" t="s">
        <v>478</v>
      </c>
      <c r="M69" s="105" t="str">
        <f t="shared" si="3"/>
        <v>View on Google Map</v>
      </c>
    </row>
    <row r="70" spans="1:13" ht="12.75">
      <c r="A70" s="99">
        <v>199</v>
      </c>
      <c r="B70" s="99" t="s">
        <v>497</v>
      </c>
      <c r="C70" s="99" t="str">
        <f t="shared" si="2"/>
        <v>Arctic LTER Site number 199</v>
      </c>
      <c r="D70" s="99">
        <v>70.41666666666667</v>
      </c>
      <c r="E70" s="99">
        <v>-150.2</v>
      </c>
      <c r="F70" s="99">
        <v>4</v>
      </c>
      <c r="G70" s="99" t="s">
        <v>398</v>
      </c>
      <c r="H70" s="99" t="s">
        <v>498</v>
      </c>
      <c r="I70" s="99" t="s">
        <v>387</v>
      </c>
      <c r="J70" s="99" t="s">
        <v>413</v>
      </c>
      <c r="K70" s="99" t="s">
        <v>387</v>
      </c>
      <c r="L70" s="99" t="s">
        <v>476</v>
      </c>
      <c r="M70" s="105" t="str">
        <f t="shared" si="3"/>
        <v>View on Google Map</v>
      </c>
    </row>
    <row r="71" spans="1:13" ht="12.75">
      <c r="A71" s="99">
        <v>284</v>
      </c>
      <c r="B71" s="99" t="s">
        <v>497</v>
      </c>
      <c r="C71" s="99" t="str">
        <f t="shared" si="2"/>
        <v>Arctic LTER Site number 284</v>
      </c>
      <c r="D71" s="99">
        <v>70.18426666666667</v>
      </c>
      <c r="E71" s="99">
        <v>-149.15443333333334</v>
      </c>
      <c r="F71" s="99">
        <v>15</v>
      </c>
      <c r="G71" s="99" t="s">
        <v>398</v>
      </c>
      <c r="H71" s="99" t="s">
        <v>499</v>
      </c>
      <c r="I71" s="99" t="s">
        <v>387</v>
      </c>
      <c r="J71" s="99" t="s">
        <v>413</v>
      </c>
      <c r="K71" s="99" t="s">
        <v>387</v>
      </c>
      <c r="L71" s="99" t="s">
        <v>478</v>
      </c>
      <c r="M71" s="105" t="str">
        <f t="shared" si="3"/>
        <v>View on Google Map</v>
      </c>
    </row>
    <row r="72" spans="1:13" ht="12.75">
      <c r="A72" s="99">
        <v>200</v>
      </c>
      <c r="B72" s="99" t="s">
        <v>500</v>
      </c>
      <c r="C72" s="99" t="str">
        <f t="shared" si="2"/>
        <v>Arctic LTER Site number 200</v>
      </c>
      <c r="D72" s="99">
        <v>70.28333333333333</v>
      </c>
      <c r="E72" s="99">
        <v>-149.81666666666666</v>
      </c>
      <c r="F72" s="99">
        <v>28.963414634146343</v>
      </c>
      <c r="G72" s="99" t="s">
        <v>398</v>
      </c>
      <c r="H72" s="99" t="s">
        <v>501</v>
      </c>
      <c r="I72" s="99" t="s">
        <v>387</v>
      </c>
      <c r="J72" s="99" t="s">
        <v>413</v>
      </c>
      <c r="K72" s="99" t="s">
        <v>387</v>
      </c>
      <c r="L72" s="99" t="s">
        <v>476</v>
      </c>
      <c r="M72" s="105" t="str">
        <f t="shared" si="3"/>
        <v>View on Google Map</v>
      </c>
    </row>
    <row r="73" spans="1:13" ht="12.75">
      <c r="A73" s="99">
        <v>285</v>
      </c>
      <c r="B73" s="99" t="s">
        <v>500</v>
      </c>
      <c r="C73" s="99" t="str">
        <f t="shared" si="2"/>
        <v>Arctic LTER Site number 285</v>
      </c>
      <c r="D73" s="99">
        <v>70.1261</v>
      </c>
      <c r="E73" s="99">
        <v>-149.33773333333335</v>
      </c>
      <c r="F73" s="99">
        <v>30</v>
      </c>
      <c r="G73" s="99" t="s">
        <v>398</v>
      </c>
      <c r="H73" s="99" t="s">
        <v>502</v>
      </c>
      <c r="I73" s="99" t="s">
        <v>387</v>
      </c>
      <c r="J73" s="99" t="s">
        <v>413</v>
      </c>
      <c r="K73" s="99" t="s">
        <v>387</v>
      </c>
      <c r="L73" s="99" t="s">
        <v>478</v>
      </c>
      <c r="M73" s="105" t="str">
        <f t="shared" si="3"/>
        <v>View on Google Map</v>
      </c>
    </row>
    <row r="74" spans="1:13" ht="12.75">
      <c r="A74" s="99">
        <v>201</v>
      </c>
      <c r="B74" s="99" t="s">
        <v>503</v>
      </c>
      <c r="C74" s="99" t="str">
        <f t="shared" si="2"/>
        <v>Arctic LTER Site number 201</v>
      </c>
      <c r="D74" s="99">
        <v>70.28333333333333</v>
      </c>
      <c r="E74" s="99">
        <v>-149.81666666666666</v>
      </c>
      <c r="F74" s="99">
        <v>28.963414634146343</v>
      </c>
      <c r="G74" s="99" t="s">
        <v>398</v>
      </c>
      <c r="H74" s="99" t="s">
        <v>504</v>
      </c>
      <c r="I74" s="99" t="s">
        <v>387</v>
      </c>
      <c r="J74" s="99" t="s">
        <v>413</v>
      </c>
      <c r="K74" s="99" t="s">
        <v>387</v>
      </c>
      <c r="L74" s="99" t="s">
        <v>476</v>
      </c>
      <c r="M74" s="105" t="str">
        <f t="shared" si="3"/>
        <v>View on Google Map</v>
      </c>
    </row>
    <row r="75" spans="1:13" ht="12.75">
      <c r="A75" s="99">
        <v>286</v>
      </c>
      <c r="B75" s="99" t="s">
        <v>503</v>
      </c>
      <c r="C75" s="99" t="str">
        <f t="shared" si="2"/>
        <v>Arctic LTER Site number 286</v>
      </c>
      <c r="D75" s="99">
        <v>70.1261</v>
      </c>
      <c r="E75" s="99">
        <v>-149.33773333333335</v>
      </c>
      <c r="F75" s="99">
        <v>30</v>
      </c>
      <c r="G75" s="99" t="s">
        <v>398</v>
      </c>
      <c r="H75" s="99" t="s">
        <v>505</v>
      </c>
      <c r="I75" s="99" t="s">
        <v>387</v>
      </c>
      <c r="J75" s="99" t="s">
        <v>413</v>
      </c>
      <c r="K75" s="99" t="s">
        <v>387</v>
      </c>
      <c r="L75" s="99" t="s">
        <v>478</v>
      </c>
      <c r="M75" s="105" t="str">
        <f t="shared" si="3"/>
        <v>View on Google Map</v>
      </c>
    </row>
    <row r="76" spans="1:13" ht="12.75">
      <c r="A76" s="99">
        <v>202</v>
      </c>
      <c r="B76" s="99" t="s">
        <v>506</v>
      </c>
      <c r="C76" s="99" t="str">
        <f t="shared" si="2"/>
        <v>Arctic LTER Site number 202</v>
      </c>
      <c r="D76" s="99">
        <v>70.45</v>
      </c>
      <c r="E76" s="99">
        <v>-149.16666666666666</v>
      </c>
      <c r="F76" s="99">
        <v>4.878048780487805</v>
      </c>
      <c r="G76" s="99" t="s">
        <v>398</v>
      </c>
      <c r="H76" s="99" t="s">
        <v>507</v>
      </c>
      <c r="I76" s="99" t="s">
        <v>387</v>
      </c>
      <c r="J76" s="99" t="s">
        <v>413</v>
      </c>
      <c r="K76" s="99" t="s">
        <v>387</v>
      </c>
      <c r="L76" s="99" t="s">
        <v>476</v>
      </c>
      <c r="M76" s="105" t="str">
        <f t="shared" si="3"/>
        <v>View on Google Map</v>
      </c>
    </row>
    <row r="77" spans="1:13" ht="12.75">
      <c r="A77" s="99">
        <v>287</v>
      </c>
      <c r="B77" s="99" t="s">
        <v>506</v>
      </c>
      <c r="C77" s="99" t="str">
        <f t="shared" si="2"/>
        <v>Arctic LTER Site number 287</v>
      </c>
      <c r="D77" s="99">
        <v>69.9221</v>
      </c>
      <c r="E77" s="99">
        <v>-149.34523333333334</v>
      </c>
      <c r="F77" s="99">
        <v>61</v>
      </c>
      <c r="G77" s="99" t="s">
        <v>398</v>
      </c>
      <c r="H77" s="99" t="s">
        <v>508</v>
      </c>
      <c r="I77" s="99" t="s">
        <v>387</v>
      </c>
      <c r="J77" s="99" t="s">
        <v>413</v>
      </c>
      <c r="K77" s="99" t="s">
        <v>387</v>
      </c>
      <c r="L77" s="99" t="s">
        <v>478</v>
      </c>
      <c r="M77" s="105" t="str">
        <f t="shared" si="3"/>
        <v>View on Google Map</v>
      </c>
    </row>
    <row r="78" spans="1:13" ht="12.75">
      <c r="A78" s="99">
        <v>203</v>
      </c>
      <c r="B78" s="99" t="s">
        <v>509</v>
      </c>
      <c r="C78" s="99" t="str">
        <f t="shared" si="2"/>
        <v>Arctic LTER Site number 203</v>
      </c>
      <c r="D78" s="99">
        <v>70.23333333333333</v>
      </c>
      <c r="E78" s="99">
        <v>-148.88333333333333</v>
      </c>
      <c r="F78" s="99">
        <v>17.682926829268293</v>
      </c>
      <c r="G78" s="99" t="s">
        <v>398</v>
      </c>
      <c r="H78" s="99" t="s">
        <v>510</v>
      </c>
      <c r="I78" s="99" t="s">
        <v>387</v>
      </c>
      <c r="J78" s="99" t="s">
        <v>413</v>
      </c>
      <c r="K78" s="99" t="s">
        <v>387</v>
      </c>
      <c r="L78" s="99" t="s">
        <v>476</v>
      </c>
      <c r="M78" s="105" t="str">
        <f t="shared" si="3"/>
        <v>View on Google Map</v>
      </c>
    </row>
    <row r="79" spans="1:13" ht="12.75">
      <c r="A79" s="99">
        <v>288</v>
      </c>
      <c r="B79" s="99" t="s">
        <v>509</v>
      </c>
      <c r="C79" s="99" t="str">
        <f t="shared" si="2"/>
        <v>Arctic LTER Site number 288</v>
      </c>
      <c r="D79" s="99">
        <v>69.9221</v>
      </c>
      <c r="E79" s="99">
        <v>-149.34523333333334</v>
      </c>
      <c r="F79" s="99">
        <v>61</v>
      </c>
      <c r="G79" s="99" t="s">
        <v>398</v>
      </c>
      <c r="H79" s="99" t="s">
        <v>511</v>
      </c>
      <c r="I79" s="99" t="s">
        <v>387</v>
      </c>
      <c r="J79" s="99" t="s">
        <v>413</v>
      </c>
      <c r="K79" s="99" t="s">
        <v>387</v>
      </c>
      <c r="L79" s="99" t="s">
        <v>478</v>
      </c>
      <c r="M79" s="105" t="str">
        <f t="shared" si="3"/>
        <v>View on Google Map</v>
      </c>
    </row>
    <row r="80" spans="1:13" ht="12.75">
      <c r="A80" s="99">
        <v>204</v>
      </c>
      <c r="B80" s="99" t="s">
        <v>512</v>
      </c>
      <c r="C80" s="99" t="str">
        <f t="shared" si="2"/>
        <v>Arctic LTER Site number 204</v>
      </c>
      <c r="D80" s="99">
        <v>70.23333333333333</v>
      </c>
      <c r="E80" s="99">
        <v>-148.88333333333333</v>
      </c>
      <c r="F80" s="99">
        <v>17.682926829268293</v>
      </c>
      <c r="G80" s="99" t="s">
        <v>398</v>
      </c>
      <c r="H80" s="99" t="s">
        <v>513</v>
      </c>
      <c r="I80" s="99" t="s">
        <v>387</v>
      </c>
      <c r="J80" s="99" t="s">
        <v>413</v>
      </c>
      <c r="K80" s="99" t="s">
        <v>387</v>
      </c>
      <c r="L80" s="99" t="s">
        <v>476</v>
      </c>
      <c r="M80" s="105" t="str">
        <f t="shared" si="3"/>
        <v>View on Google Map</v>
      </c>
    </row>
    <row r="81" spans="1:13" ht="12.75">
      <c r="A81" s="99">
        <v>289</v>
      </c>
      <c r="B81" s="99" t="s">
        <v>512</v>
      </c>
      <c r="C81" s="99" t="str">
        <f t="shared" si="2"/>
        <v>Arctic LTER Site number 289</v>
      </c>
      <c r="D81" s="99">
        <v>69.98653333333333</v>
      </c>
      <c r="E81" s="99">
        <v>-150.08543333333333</v>
      </c>
      <c r="F81" s="99">
        <v>125</v>
      </c>
      <c r="G81" s="99" t="s">
        <v>398</v>
      </c>
      <c r="H81" s="99" t="s">
        <v>514</v>
      </c>
      <c r="I81" s="99" t="s">
        <v>387</v>
      </c>
      <c r="J81" s="99" t="s">
        <v>413</v>
      </c>
      <c r="K81" s="99" t="s">
        <v>387</v>
      </c>
      <c r="L81" s="99" t="s">
        <v>478</v>
      </c>
      <c r="M81" s="105" t="str">
        <f t="shared" si="3"/>
        <v>View on Google Map</v>
      </c>
    </row>
    <row r="82" spans="1:13" ht="12.75">
      <c r="A82" s="99">
        <v>205</v>
      </c>
      <c r="B82" s="99" t="s">
        <v>515</v>
      </c>
      <c r="C82" s="99" t="str">
        <f t="shared" si="2"/>
        <v>Arctic LTER Site number 205</v>
      </c>
      <c r="D82" s="99">
        <v>70.13333333333334</v>
      </c>
      <c r="E82" s="99">
        <v>-148.6</v>
      </c>
      <c r="F82" s="99">
        <v>24.390243902439025</v>
      </c>
      <c r="G82" s="99" t="s">
        <v>398</v>
      </c>
      <c r="H82" s="99" t="s">
        <v>516</v>
      </c>
      <c r="I82" s="99" t="s">
        <v>387</v>
      </c>
      <c r="J82" s="99" t="s">
        <v>413</v>
      </c>
      <c r="K82" s="99" t="s">
        <v>387</v>
      </c>
      <c r="L82" s="99" t="s">
        <v>476</v>
      </c>
      <c r="M82" s="105" t="str">
        <f t="shared" si="3"/>
        <v>View on Google Map</v>
      </c>
    </row>
    <row r="83" spans="1:13" ht="12.75">
      <c r="A83" s="99">
        <v>290</v>
      </c>
      <c r="B83" s="99" t="s">
        <v>515</v>
      </c>
      <c r="C83" s="99" t="str">
        <f t="shared" si="2"/>
        <v>Arctic LTER Site number 290</v>
      </c>
      <c r="D83" s="99">
        <v>69.98653333333333</v>
      </c>
      <c r="E83" s="99">
        <v>-150.08543333333333</v>
      </c>
      <c r="F83" s="99">
        <v>125</v>
      </c>
      <c r="G83" s="99" t="s">
        <v>398</v>
      </c>
      <c r="H83" s="99" t="s">
        <v>517</v>
      </c>
      <c r="I83" s="99" t="s">
        <v>387</v>
      </c>
      <c r="J83" s="99" t="s">
        <v>413</v>
      </c>
      <c r="K83" s="99" t="s">
        <v>387</v>
      </c>
      <c r="L83" s="99" t="s">
        <v>478</v>
      </c>
      <c r="M83" s="105" t="str">
        <f t="shared" si="3"/>
        <v>View on Google Map</v>
      </c>
    </row>
    <row r="84" spans="1:13" ht="12.75">
      <c r="A84" s="99">
        <v>291</v>
      </c>
      <c r="B84" s="99" t="s">
        <v>518</v>
      </c>
      <c r="C84" s="99" t="str">
        <f t="shared" si="2"/>
        <v>Arctic LTER Site number 291</v>
      </c>
      <c r="D84" s="99">
        <v>69.63916666666667</v>
      </c>
      <c r="E84" s="99">
        <v>-149.73946666666666</v>
      </c>
      <c r="F84" s="99">
        <v>91</v>
      </c>
      <c r="G84" s="99" t="s">
        <v>398</v>
      </c>
      <c r="H84" s="99" t="s">
        <v>519</v>
      </c>
      <c r="I84" s="99" t="s">
        <v>387</v>
      </c>
      <c r="J84" s="99" t="s">
        <v>413</v>
      </c>
      <c r="K84" s="99" t="s">
        <v>387</v>
      </c>
      <c r="L84" s="99" t="s">
        <v>478</v>
      </c>
      <c r="M84" s="105" t="str">
        <f t="shared" si="3"/>
        <v>View on Google Map</v>
      </c>
    </row>
    <row r="85" spans="1:13" ht="12.75">
      <c r="A85" s="99">
        <v>206</v>
      </c>
      <c r="B85" s="99" t="s">
        <v>520</v>
      </c>
      <c r="C85" s="99" t="str">
        <f t="shared" si="2"/>
        <v>Arctic LTER Site number 206</v>
      </c>
      <c r="D85" s="99">
        <v>70.11666666666666</v>
      </c>
      <c r="E85" s="99">
        <v>-146.16666666666666</v>
      </c>
      <c r="F85" s="99">
        <v>3.048780487804878</v>
      </c>
      <c r="G85" s="99" t="s">
        <v>398</v>
      </c>
      <c r="H85" s="99" t="s">
        <v>521</v>
      </c>
      <c r="I85" s="99" t="s">
        <v>387</v>
      </c>
      <c r="J85" s="99" t="s">
        <v>413</v>
      </c>
      <c r="K85" s="99" t="s">
        <v>387</v>
      </c>
      <c r="L85" s="99" t="s">
        <v>476</v>
      </c>
      <c r="M85" s="105" t="str">
        <f t="shared" si="3"/>
        <v>View on Google Map</v>
      </c>
    </row>
    <row r="86" spans="1:13" ht="12.75">
      <c r="A86" s="99">
        <v>292</v>
      </c>
      <c r="B86" s="99" t="s">
        <v>520</v>
      </c>
      <c r="C86" s="99" t="str">
        <f t="shared" si="2"/>
        <v>Arctic LTER Site number 292</v>
      </c>
      <c r="D86" s="99">
        <v>69.63916666666667</v>
      </c>
      <c r="E86" s="99">
        <v>-149.73946666666666</v>
      </c>
      <c r="F86" s="99">
        <v>91</v>
      </c>
      <c r="G86" s="99" t="s">
        <v>398</v>
      </c>
      <c r="H86" s="99" t="s">
        <v>522</v>
      </c>
      <c r="I86" s="99" t="s">
        <v>387</v>
      </c>
      <c r="J86" s="99" t="s">
        <v>413</v>
      </c>
      <c r="K86" s="99" t="s">
        <v>387</v>
      </c>
      <c r="L86" s="99" t="s">
        <v>478</v>
      </c>
      <c r="M86" s="105" t="str">
        <f t="shared" si="3"/>
        <v>View on Google Map</v>
      </c>
    </row>
    <row r="87" spans="1:13" ht="12.75">
      <c r="A87" s="99">
        <v>207</v>
      </c>
      <c r="B87" s="99" t="s">
        <v>523</v>
      </c>
      <c r="C87" s="99" t="str">
        <f t="shared" si="2"/>
        <v>Arctic LTER Site number 207</v>
      </c>
      <c r="D87" s="99">
        <v>70.1</v>
      </c>
      <c r="E87" s="99">
        <v>-146.26666666666668</v>
      </c>
      <c r="F87" s="99">
        <v>9.146341463414634</v>
      </c>
      <c r="G87" s="99" t="s">
        <v>398</v>
      </c>
      <c r="H87" s="99" t="s">
        <v>524</v>
      </c>
      <c r="I87" s="99" t="s">
        <v>387</v>
      </c>
      <c r="J87" s="99" t="s">
        <v>413</v>
      </c>
      <c r="K87" s="99" t="s">
        <v>387</v>
      </c>
      <c r="L87" s="99" t="s">
        <v>476</v>
      </c>
      <c r="M87" s="105" t="str">
        <f t="shared" si="3"/>
        <v>View on Google Map</v>
      </c>
    </row>
    <row r="88" spans="1:13" ht="12.75">
      <c r="A88" s="99">
        <v>293</v>
      </c>
      <c r="B88" s="99" t="s">
        <v>523</v>
      </c>
      <c r="C88" s="99" t="str">
        <f t="shared" si="2"/>
        <v>Arctic LTER Site number 293</v>
      </c>
      <c r="D88" s="99">
        <v>68.82078333333334</v>
      </c>
      <c r="E88" s="99">
        <v>-149.7646</v>
      </c>
      <c r="F88" s="99">
        <v>579</v>
      </c>
      <c r="G88" s="99" t="s">
        <v>398</v>
      </c>
      <c r="H88" s="99" t="s">
        <v>525</v>
      </c>
      <c r="I88" s="99" t="s">
        <v>387</v>
      </c>
      <c r="J88" s="99" t="s">
        <v>413</v>
      </c>
      <c r="K88" s="99" t="s">
        <v>387</v>
      </c>
      <c r="L88" s="99" t="s">
        <v>478</v>
      </c>
      <c r="M88" s="105" t="str">
        <f t="shared" si="3"/>
        <v>View on Google Map</v>
      </c>
    </row>
    <row r="89" spans="1:13" ht="12.75">
      <c r="A89" s="99">
        <v>208</v>
      </c>
      <c r="B89" s="99" t="s">
        <v>526</v>
      </c>
      <c r="C89" s="99" t="str">
        <f t="shared" si="2"/>
        <v>Arctic LTER Site number 208</v>
      </c>
      <c r="D89" s="99">
        <v>70.05</v>
      </c>
      <c r="E89" s="99">
        <v>-146.98333333333332</v>
      </c>
      <c r="F89" s="99">
        <v>24.390243902439025</v>
      </c>
      <c r="G89" s="99" t="s">
        <v>398</v>
      </c>
      <c r="H89" s="99" t="s">
        <v>527</v>
      </c>
      <c r="I89" s="99" t="s">
        <v>387</v>
      </c>
      <c r="J89" s="99" t="s">
        <v>413</v>
      </c>
      <c r="K89" s="99" t="s">
        <v>387</v>
      </c>
      <c r="L89" s="99" t="s">
        <v>476</v>
      </c>
      <c r="M89" s="105" t="str">
        <f t="shared" si="3"/>
        <v>View on Google Map</v>
      </c>
    </row>
    <row r="90" spans="1:13" ht="12.75">
      <c r="A90" s="99">
        <v>294</v>
      </c>
      <c r="B90" s="99" t="s">
        <v>526</v>
      </c>
      <c r="C90" s="99" t="str">
        <f t="shared" si="2"/>
        <v>Arctic LTER Site number 294</v>
      </c>
      <c r="D90" s="99">
        <v>68.82061666666667</v>
      </c>
      <c r="E90" s="99">
        <v>-149.74383333333333</v>
      </c>
      <c r="F90" s="99">
        <v>579</v>
      </c>
      <c r="G90" s="99" t="s">
        <v>398</v>
      </c>
      <c r="H90" s="99" t="s">
        <v>528</v>
      </c>
      <c r="I90" s="99" t="s">
        <v>387</v>
      </c>
      <c r="J90" s="99" t="s">
        <v>413</v>
      </c>
      <c r="K90" s="99" t="s">
        <v>387</v>
      </c>
      <c r="L90" s="99" t="s">
        <v>478</v>
      </c>
      <c r="M90" s="105" t="str">
        <f t="shared" si="3"/>
        <v>View on Google Map</v>
      </c>
    </row>
    <row r="91" spans="1:13" ht="12.75">
      <c r="A91" s="99">
        <v>209</v>
      </c>
      <c r="B91" s="99" t="s">
        <v>529</v>
      </c>
      <c r="C91" s="99" t="str">
        <f t="shared" si="2"/>
        <v>Arctic LTER Site number 209</v>
      </c>
      <c r="D91" s="99">
        <v>70.05</v>
      </c>
      <c r="E91" s="99">
        <v>-146.98333333333332</v>
      </c>
      <c r="F91" s="99">
        <v>24.390243902439025</v>
      </c>
      <c r="G91" s="99" t="s">
        <v>398</v>
      </c>
      <c r="H91" s="99" t="s">
        <v>530</v>
      </c>
      <c r="I91" s="99" t="s">
        <v>387</v>
      </c>
      <c r="J91" s="99" t="s">
        <v>413</v>
      </c>
      <c r="K91" s="99" t="s">
        <v>387</v>
      </c>
      <c r="L91" s="99" t="s">
        <v>476</v>
      </c>
      <c r="M91" s="105" t="str">
        <f t="shared" si="3"/>
        <v>View on Google Map</v>
      </c>
    </row>
    <row r="92" spans="1:13" ht="12.75">
      <c r="A92" s="99">
        <v>295</v>
      </c>
      <c r="B92" s="99" t="s">
        <v>529</v>
      </c>
      <c r="C92" s="99" t="str">
        <f t="shared" si="2"/>
        <v>Arctic LTER Site number 295</v>
      </c>
      <c r="D92" s="99">
        <v>68.82153</v>
      </c>
      <c r="E92" s="99">
        <v>-149.05867</v>
      </c>
      <c r="F92" s="99">
        <v>518</v>
      </c>
      <c r="G92" s="99" t="s">
        <v>398</v>
      </c>
      <c r="H92" s="99" t="s">
        <v>531</v>
      </c>
      <c r="I92" s="99" t="s">
        <v>387</v>
      </c>
      <c r="J92" s="99" t="s">
        <v>413</v>
      </c>
      <c r="K92" s="99" t="s">
        <v>387</v>
      </c>
      <c r="L92" s="99" t="s">
        <v>478</v>
      </c>
      <c r="M92" s="105" t="str">
        <f t="shared" si="3"/>
        <v>View on Google Map</v>
      </c>
    </row>
    <row r="93" spans="1:13" ht="12.75">
      <c r="A93" s="99">
        <v>210</v>
      </c>
      <c r="B93" s="99" t="s">
        <v>532</v>
      </c>
      <c r="C93" s="99" t="str">
        <f t="shared" si="2"/>
        <v>Arctic LTER Site number 210</v>
      </c>
      <c r="D93" s="99">
        <v>70.15</v>
      </c>
      <c r="E93" s="99">
        <v>-147.36666666666667</v>
      </c>
      <c r="F93" s="99">
        <v>6.707317073170732</v>
      </c>
      <c r="G93" s="99" t="s">
        <v>398</v>
      </c>
      <c r="H93" s="99" t="s">
        <v>533</v>
      </c>
      <c r="I93" s="99" t="s">
        <v>387</v>
      </c>
      <c r="J93" s="99" t="s">
        <v>413</v>
      </c>
      <c r="K93" s="99" t="s">
        <v>387</v>
      </c>
      <c r="L93" s="99" t="s">
        <v>476</v>
      </c>
      <c r="M93" s="105" t="str">
        <f t="shared" si="3"/>
        <v>View on Google Map</v>
      </c>
    </row>
    <row r="94" spans="1:13" ht="12.75">
      <c r="A94" s="99">
        <v>296</v>
      </c>
      <c r="B94" s="99" t="s">
        <v>532</v>
      </c>
      <c r="C94" s="99" t="str">
        <f t="shared" si="2"/>
        <v>Arctic LTER Site number 296</v>
      </c>
      <c r="D94" s="99">
        <v>68.81711666666666</v>
      </c>
      <c r="E94" s="99">
        <v>-149.05956666666665</v>
      </c>
      <c r="F94" s="99">
        <v>518</v>
      </c>
      <c r="G94" s="99" t="s">
        <v>398</v>
      </c>
      <c r="H94" s="99" t="s">
        <v>534</v>
      </c>
      <c r="I94" s="99" t="s">
        <v>387</v>
      </c>
      <c r="J94" s="99" t="s">
        <v>413</v>
      </c>
      <c r="K94" s="99" t="s">
        <v>387</v>
      </c>
      <c r="L94" s="99" t="s">
        <v>478</v>
      </c>
      <c r="M94" s="105" t="str">
        <f t="shared" si="3"/>
        <v>View on Google Map</v>
      </c>
    </row>
    <row r="95" spans="1:13" ht="12.75">
      <c r="A95" s="99">
        <v>211</v>
      </c>
      <c r="B95" s="99" t="s">
        <v>535</v>
      </c>
      <c r="C95" s="99" t="str">
        <f t="shared" si="2"/>
        <v>Arctic LTER Site number 211</v>
      </c>
      <c r="D95" s="99">
        <v>70.15</v>
      </c>
      <c r="E95" s="99">
        <v>-147.36666666666667</v>
      </c>
      <c r="F95" s="99">
        <v>6.707317073170732</v>
      </c>
      <c r="G95" s="99" t="s">
        <v>398</v>
      </c>
      <c r="H95" s="99" t="s">
        <v>536</v>
      </c>
      <c r="I95" s="99" t="s">
        <v>387</v>
      </c>
      <c r="J95" s="99" t="s">
        <v>413</v>
      </c>
      <c r="K95" s="99" t="s">
        <v>387</v>
      </c>
      <c r="L95" s="99" t="s">
        <v>476</v>
      </c>
      <c r="M95" s="105" t="str">
        <f t="shared" si="3"/>
        <v>View on Google Map</v>
      </c>
    </row>
    <row r="96" spans="1:13" ht="12.75">
      <c r="A96" s="99">
        <v>297</v>
      </c>
      <c r="B96" s="99" t="s">
        <v>535</v>
      </c>
      <c r="C96" s="99" t="str">
        <f t="shared" si="2"/>
        <v>Arctic LTER Site number 297</v>
      </c>
      <c r="D96" s="99">
        <v>69.35618333333333</v>
      </c>
      <c r="E96" s="99">
        <v>-150.219</v>
      </c>
      <c r="F96" s="99">
        <v>168</v>
      </c>
      <c r="G96" s="99" t="s">
        <v>398</v>
      </c>
      <c r="H96" s="99" t="s">
        <v>537</v>
      </c>
      <c r="I96" s="99" t="s">
        <v>387</v>
      </c>
      <c r="J96" s="99" t="s">
        <v>413</v>
      </c>
      <c r="K96" s="99" t="s">
        <v>387</v>
      </c>
      <c r="L96" s="99" t="s">
        <v>478</v>
      </c>
      <c r="M96" s="105" t="str">
        <f t="shared" si="3"/>
        <v>View on Google Map</v>
      </c>
    </row>
    <row r="97" spans="1:13" ht="12.75">
      <c r="A97" s="99">
        <v>212</v>
      </c>
      <c r="B97" s="99" t="s">
        <v>538</v>
      </c>
      <c r="C97" s="99" t="str">
        <f t="shared" si="2"/>
        <v>Arctic LTER Site number 212</v>
      </c>
      <c r="D97" s="99">
        <v>70.03333333333333</v>
      </c>
      <c r="E97" s="99">
        <v>-147.65</v>
      </c>
      <c r="F97" s="99">
        <v>28.04878048780488</v>
      </c>
      <c r="G97" s="99" t="s">
        <v>398</v>
      </c>
      <c r="H97" s="99" t="s">
        <v>539</v>
      </c>
      <c r="I97" s="99" t="s">
        <v>387</v>
      </c>
      <c r="J97" s="99" t="s">
        <v>413</v>
      </c>
      <c r="K97" s="99" t="s">
        <v>387</v>
      </c>
      <c r="L97" s="99" t="s">
        <v>476</v>
      </c>
      <c r="M97" s="105" t="str">
        <f t="shared" si="3"/>
        <v>View on Google Map</v>
      </c>
    </row>
    <row r="98" spans="1:13" ht="12.75">
      <c r="A98" s="99">
        <v>298</v>
      </c>
      <c r="B98" s="99" t="s">
        <v>538</v>
      </c>
      <c r="C98" s="99" t="str">
        <f t="shared" si="2"/>
        <v>Arctic LTER Site number 298</v>
      </c>
      <c r="D98" s="99">
        <v>69.35618333333333</v>
      </c>
      <c r="E98" s="99">
        <v>-150.219</v>
      </c>
      <c r="F98" s="99">
        <v>168</v>
      </c>
      <c r="G98" s="99" t="s">
        <v>398</v>
      </c>
      <c r="H98" s="99" t="s">
        <v>540</v>
      </c>
      <c r="I98" s="99" t="s">
        <v>387</v>
      </c>
      <c r="J98" s="99" t="s">
        <v>413</v>
      </c>
      <c r="K98" s="99" t="s">
        <v>387</v>
      </c>
      <c r="L98" s="99" t="s">
        <v>478</v>
      </c>
      <c r="M98" s="105" t="str">
        <f t="shared" si="3"/>
        <v>View on Google Map</v>
      </c>
    </row>
    <row r="99" spans="1:13" ht="12.75">
      <c r="A99" s="99">
        <v>213</v>
      </c>
      <c r="B99" s="99" t="s">
        <v>541</v>
      </c>
      <c r="C99" s="99" t="str">
        <f t="shared" si="2"/>
        <v>Arctic LTER Site number 213</v>
      </c>
      <c r="D99" s="99">
        <v>70.03333333333333</v>
      </c>
      <c r="E99" s="99">
        <v>-147.65</v>
      </c>
      <c r="F99" s="99">
        <v>28.04878048780488</v>
      </c>
      <c r="G99" s="99" t="s">
        <v>398</v>
      </c>
      <c r="H99" s="99" t="s">
        <v>542</v>
      </c>
      <c r="I99" s="99" t="s">
        <v>387</v>
      </c>
      <c r="J99" s="99" t="s">
        <v>413</v>
      </c>
      <c r="K99" s="99" t="s">
        <v>387</v>
      </c>
      <c r="L99" s="99" t="s">
        <v>476</v>
      </c>
      <c r="M99" s="105" t="str">
        <f t="shared" si="3"/>
        <v>View on Google Map</v>
      </c>
    </row>
    <row r="100" spans="1:13" ht="12.75">
      <c r="A100" s="99">
        <v>299</v>
      </c>
      <c r="B100" s="99" t="s">
        <v>541</v>
      </c>
      <c r="C100" s="99" t="str">
        <f t="shared" si="2"/>
        <v>Arctic LTER Site number 299</v>
      </c>
      <c r="D100" s="99">
        <v>69.5458</v>
      </c>
      <c r="E100" s="99">
        <v>-150.37883333333335</v>
      </c>
      <c r="F100" s="99">
        <v>107</v>
      </c>
      <c r="G100" s="99" t="s">
        <v>398</v>
      </c>
      <c r="H100" s="99" t="s">
        <v>543</v>
      </c>
      <c r="I100" s="99" t="s">
        <v>387</v>
      </c>
      <c r="J100" s="99" t="s">
        <v>413</v>
      </c>
      <c r="K100" s="99" t="s">
        <v>387</v>
      </c>
      <c r="L100" s="99" t="s">
        <v>478</v>
      </c>
      <c r="M100" s="105" t="str">
        <f t="shared" si="3"/>
        <v>View on Google Map</v>
      </c>
    </row>
    <row r="101" spans="1:13" ht="12.75">
      <c r="A101" s="99">
        <v>214</v>
      </c>
      <c r="B101" s="99" t="s">
        <v>544</v>
      </c>
      <c r="C101" s="99" t="str">
        <f t="shared" si="2"/>
        <v>Arctic LTER Site number 214</v>
      </c>
      <c r="D101" s="99">
        <v>69.83333333333333</v>
      </c>
      <c r="E101" s="99">
        <v>-147.93333333333334</v>
      </c>
      <c r="F101" s="99">
        <v>92.98780487804879</v>
      </c>
      <c r="G101" s="99" t="s">
        <v>398</v>
      </c>
      <c r="H101" s="99" t="s">
        <v>545</v>
      </c>
      <c r="I101" s="99" t="s">
        <v>387</v>
      </c>
      <c r="J101" s="99" t="s">
        <v>413</v>
      </c>
      <c r="K101" s="99" t="s">
        <v>387</v>
      </c>
      <c r="L101" s="99" t="s">
        <v>476</v>
      </c>
      <c r="M101" s="105" t="str">
        <f t="shared" si="3"/>
        <v>View on Google Map</v>
      </c>
    </row>
    <row r="102" spans="1:13" ht="12.75">
      <c r="A102" s="99">
        <v>300</v>
      </c>
      <c r="B102" s="99" t="s">
        <v>544</v>
      </c>
      <c r="C102" s="99" t="str">
        <f t="shared" si="2"/>
        <v>Arctic LTER Site number 300</v>
      </c>
      <c r="D102" s="99">
        <v>69.5458</v>
      </c>
      <c r="E102" s="99">
        <v>-150.37883333333335</v>
      </c>
      <c r="F102" s="99">
        <v>107</v>
      </c>
      <c r="G102" s="99" t="s">
        <v>398</v>
      </c>
      <c r="H102" s="99" t="s">
        <v>546</v>
      </c>
      <c r="I102" s="99" t="s">
        <v>387</v>
      </c>
      <c r="J102" s="99" t="s">
        <v>413</v>
      </c>
      <c r="K102" s="99" t="s">
        <v>387</v>
      </c>
      <c r="L102" s="99" t="s">
        <v>478</v>
      </c>
      <c r="M102" s="105" t="str">
        <f t="shared" si="3"/>
        <v>View on Google Map</v>
      </c>
    </row>
    <row r="103" spans="1:13" ht="12.75">
      <c r="A103" s="99">
        <v>215</v>
      </c>
      <c r="B103" s="99" t="s">
        <v>547</v>
      </c>
      <c r="C103" s="99" t="str">
        <f t="shared" si="2"/>
        <v>Arctic LTER Site number 215</v>
      </c>
      <c r="D103" s="99">
        <v>69.83333333333333</v>
      </c>
      <c r="E103" s="99">
        <v>-147.93333333333334</v>
      </c>
      <c r="F103" s="99">
        <v>92.98780487804879</v>
      </c>
      <c r="G103" s="99" t="s">
        <v>398</v>
      </c>
      <c r="H103" s="99" t="s">
        <v>548</v>
      </c>
      <c r="I103" s="99" t="s">
        <v>387</v>
      </c>
      <c r="J103" s="99" t="s">
        <v>413</v>
      </c>
      <c r="K103" s="99" t="s">
        <v>387</v>
      </c>
      <c r="L103" s="99" t="s">
        <v>476</v>
      </c>
      <c r="M103" s="105" t="str">
        <f t="shared" si="3"/>
        <v>View on Google Map</v>
      </c>
    </row>
    <row r="104" spans="1:13" ht="12.75">
      <c r="A104" s="99">
        <v>301</v>
      </c>
      <c r="B104" s="99" t="s">
        <v>547</v>
      </c>
      <c r="C104" s="99" t="str">
        <f t="shared" si="2"/>
        <v>Arctic LTER Site number 301</v>
      </c>
      <c r="D104" s="99">
        <v>69.5237</v>
      </c>
      <c r="E104" s="99">
        <v>-150.5527</v>
      </c>
      <c r="F104" s="99">
        <v>107</v>
      </c>
      <c r="G104" s="99" t="s">
        <v>398</v>
      </c>
      <c r="H104" s="99" t="s">
        <v>549</v>
      </c>
      <c r="I104" s="99" t="s">
        <v>387</v>
      </c>
      <c r="J104" s="99" t="s">
        <v>413</v>
      </c>
      <c r="K104" s="99" t="s">
        <v>387</v>
      </c>
      <c r="L104" s="99" t="s">
        <v>478</v>
      </c>
      <c r="M104" s="105" t="str">
        <f t="shared" si="3"/>
        <v>View on Google Map</v>
      </c>
    </row>
    <row r="105" spans="1:13" ht="12.75">
      <c r="A105" s="99">
        <v>216</v>
      </c>
      <c r="B105" s="99" t="s">
        <v>550</v>
      </c>
      <c r="C105" s="99" t="str">
        <f t="shared" si="2"/>
        <v>Arctic LTER Site number 216</v>
      </c>
      <c r="D105" s="99">
        <v>69.88333333333334</v>
      </c>
      <c r="E105" s="99">
        <v>-148.63333333333333</v>
      </c>
      <c r="F105" s="99">
        <v>118.90243902439025</v>
      </c>
      <c r="G105" s="99" t="s">
        <v>398</v>
      </c>
      <c r="H105" s="99" t="s">
        <v>551</v>
      </c>
      <c r="I105" s="99" t="s">
        <v>387</v>
      </c>
      <c r="J105" s="99" t="s">
        <v>413</v>
      </c>
      <c r="K105" s="99" t="s">
        <v>387</v>
      </c>
      <c r="L105" s="99" t="s">
        <v>476</v>
      </c>
      <c r="M105" s="105" t="str">
        <f t="shared" si="3"/>
        <v>View on Google Map</v>
      </c>
    </row>
    <row r="106" spans="1:13" ht="12.75">
      <c r="A106" s="99">
        <v>302</v>
      </c>
      <c r="B106" s="99" t="s">
        <v>550</v>
      </c>
      <c r="C106" s="99" t="str">
        <f t="shared" si="2"/>
        <v>Arctic LTER Site number 302</v>
      </c>
      <c r="D106" s="99">
        <v>69.5237</v>
      </c>
      <c r="E106" s="99">
        <v>-150.5527</v>
      </c>
      <c r="F106" s="99">
        <v>107</v>
      </c>
      <c r="G106" s="99" t="s">
        <v>398</v>
      </c>
      <c r="H106" s="99" t="s">
        <v>552</v>
      </c>
      <c r="I106" s="99" t="s">
        <v>387</v>
      </c>
      <c r="J106" s="99" t="s">
        <v>413</v>
      </c>
      <c r="K106" s="99" t="s">
        <v>387</v>
      </c>
      <c r="L106" s="99" t="s">
        <v>478</v>
      </c>
      <c r="M106" s="105" t="str">
        <f t="shared" si="3"/>
        <v>View on Google Map</v>
      </c>
    </row>
    <row r="107" spans="1:13" ht="12.75">
      <c r="A107" s="99">
        <v>217</v>
      </c>
      <c r="B107" s="99" t="s">
        <v>553</v>
      </c>
      <c r="C107" s="99" t="str">
        <f>"Arctic LTER Site number "&amp;A107</f>
        <v>Arctic LTER Site number 217</v>
      </c>
      <c r="D107" s="99">
        <v>69.7</v>
      </c>
      <c r="E107" s="99">
        <v>-148.48333333333332</v>
      </c>
      <c r="F107" s="99">
        <v>125</v>
      </c>
      <c r="G107" s="99" t="s">
        <v>398</v>
      </c>
      <c r="H107" s="99" t="s">
        <v>554</v>
      </c>
      <c r="I107" s="99" t="s">
        <v>387</v>
      </c>
      <c r="J107" s="99" t="s">
        <v>413</v>
      </c>
      <c r="K107" s="99" t="s">
        <v>387</v>
      </c>
      <c r="L107" s="99" t="s">
        <v>476</v>
      </c>
      <c r="M107" s="105" t="str">
        <f t="shared" si="3"/>
        <v>View on Google Map</v>
      </c>
    </row>
    <row r="108" spans="1:13" ht="12.75">
      <c r="A108" s="99">
        <v>303</v>
      </c>
      <c r="B108" s="99" t="s">
        <v>553</v>
      </c>
      <c r="C108" s="99" t="str">
        <f>"Arctic LTER Site number "&amp;A108</f>
        <v>Arctic LTER Site number 303</v>
      </c>
      <c r="D108" s="99">
        <v>69.6104</v>
      </c>
      <c r="E108" s="99">
        <v>-148.82113333333334</v>
      </c>
      <c r="F108" s="99">
        <v>107</v>
      </c>
      <c r="G108" s="99" t="s">
        <v>398</v>
      </c>
      <c r="H108" s="99" t="s">
        <v>555</v>
      </c>
      <c r="I108" s="99" t="s">
        <v>387</v>
      </c>
      <c r="J108" s="99" t="s">
        <v>413</v>
      </c>
      <c r="K108" s="99" t="s">
        <v>387</v>
      </c>
      <c r="L108" s="99" t="s">
        <v>478</v>
      </c>
      <c r="M108" s="105" t="str">
        <f t="shared" si="3"/>
        <v>View on Google Map</v>
      </c>
    </row>
    <row r="109" spans="1:13" ht="12.75">
      <c r="A109" s="99">
        <v>218</v>
      </c>
      <c r="B109" s="99" t="s">
        <v>556</v>
      </c>
      <c r="C109" s="99" t="str">
        <f>"Arctic LTER Site number "&amp;A109</f>
        <v>Arctic LTER Site number 218</v>
      </c>
      <c r="D109" s="99">
        <v>69.7</v>
      </c>
      <c r="E109" s="99">
        <v>-148.48333333333332</v>
      </c>
      <c r="F109" s="99">
        <v>125</v>
      </c>
      <c r="G109" s="99" t="s">
        <v>398</v>
      </c>
      <c r="H109" s="99" t="s">
        <v>557</v>
      </c>
      <c r="I109" s="99" t="s">
        <v>387</v>
      </c>
      <c r="J109" s="99" t="s">
        <v>413</v>
      </c>
      <c r="K109" s="99" t="s">
        <v>387</v>
      </c>
      <c r="L109" s="99" t="s">
        <v>476</v>
      </c>
      <c r="M109" s="105" t="str">
        <f t="shared" si="3"/>
        <v>View on Google Map</v>
      </c>
    </row>
    <row r="110" spans="1:13" ht="12.75">
      <c r="A110" s="99">
        <v>304</v>
      </c>
      <c r="B110" s="99" t="s">
        <v>556</v>
      </c>
      <c r="C110" s="99" t="str">
        <f>"Arctic LTER Site number "&amp;A110</f>
        <v>Arctic LTER Site number 304</v>
      </c>
      <c r="D110" s="99">
        <v>69.6104</v>
      </c>
      <c r="E110" s="99">
        <v>-148.82113333333334</v>
      </c>
      <c r="F110" s="99">
        <v>107</v>
      </c>
      <c r="G110" s="99" t="s">
        <v>398</v>
      </c>
      <c r="H110" s="99" t="s">
        <v>558</v>
      </c>
      <c r="I110" s="99" t="s">
        <v>387</v>
      </c>
      <c r="J110" s="99" t="s">
        <v>413</v>
      </c>
      <c r="K110" s="99" t="s">
        <v>387</v>
      </c>
      <c r="L110" s="99" t="s">
        <v>478</v>
      </c>
      <c r="M110" s="105" t="str">
        <f t="shared" si="3"/>
        <v>View on Google Map</v>
      </c>
    </row>
    <row r="111" spans="1:13" ht="12.75">
      <c r="A111" s="99">
        <v>232</v>
      </c>
      <c r="B111" s="99" t="s">
        <v>559</v>
      </c>
      <c r="C111" s="99" t="str">
        <f>"Arctic LTER Site number "&amp;A111</f>
        <v>Arctic LTER Site number 232</v>
      </c>
      <c r="D111" s="99">
        <v>69.26666666666667</v>
      </c>
      <c r="E111" s="99">
        <v>-148.46666666666667</v>
      </c>
      <c r="F111" s="99">
        <v>338.719512195122</v>
      </c>
      <c r="G111" s="99" t="s">
        <v>398</v>
      </c>
      <c r="H111" s="99" t="s">
        <v>560</v>
      </c>
      <c r="I111" s="99" t="s">
        <v>387</v>
      </c>
      <c r="J111" s="99" t="s">
        <v>413</v>
      </c>
      <c r="K111" s="99" t="s">
        <v>387</v>
      </c>
      <c r="L111" s="99" t="s">
        <v>476</v>
      </c>
      <c r="M111" s="105" t="str">
        <f t="shared" si="3"/>
        <v>View on Google Map</v>
      </c>
    </row>
    <row r="112" spans="1:13" ht="12.75">
      <c r="A112" s="99">
        <v>239</v>
      </c>
      <c r="B112" s="99" t="s">
        <v>561</v>
      </c>
      <c r="C112" s="99" t="s">
        <v>562</v>
      </c>
      <c r="D112" s="99" t="s">
        <v>387</v>
      </c>
      <c r="E112" s="99" t="s">
        <v>387</v>
      </c>
      <c r="F112" s="99" t="s">
        <v>387</v>
      </c>
      <c r="G112" s="99" t="s">
        <v>398</v>
      </c>
      <c r="H112" s="99" t="s">
        <v>387</v>
      </c>
      <c r="I112" s="99" t="s">
        <v>387</v>
      </c>
      <c r="J112" s="99" t="s">
        <v>413</v>
      </c>
      <c r="K112" s="99" t="s">
        <v>387</v>
      </c>
      <c r="L112" s="99" t="s">
        <v>563</v>
      </c>
      <c r="M112" s="105" t="str">
        <f t="shared" si="3"/>
        <v>View on Google Map</v>
      </c>
    </row>
    <row r="113" spans="1:13" ht="12.75">
      <c r="A113" s="99">
        <v>144</v>
      </c>
      <c r="B113" s="99" t="s">
        <v>564</v>
      </c>
      <c r="C113" s="99" t="s">
        <v>565</v>
      </c>
      <c r="D113" s="99">
        <v>68.63333333333334</v>
      </c>
      <c r="E113" s="99">
        <v>-149.6</v>
      </c>
      <c r="F113" s="99">
        <v>719</v>
      </c>
      <c r="G113" s="99" t="s">
        <v>398</v>
      </c>
      <c r="H113" s="99" t="s">
        <v>387</v>
      </c>
      <c r="I113" s="99" t="s">
        <v>387</v>
      </c>
      <c r="J113" s="99" t="s">
        <v>413</v>
      </c>
      <c r="K113" s="99" t="s">
        <v>387</v>
      </c>
      <c r="L113" s="99" t="s">
        <v>414</v>
      </c>
      <c r="M113" s="105" t="str">
        <f t="shared" si="3"/>
        <v>View on Google Map</v>
      </c>
    </row>
    <row r="114" spans="1:13" ht="12.75">
      <c r="A114" s="99">
        <v>401</v>
      </c>
      <c r="B114" s="99" t="s">
        <v>566</v>
      </c>
      <c r="C114" s="99" t="str">
        <f>"Arctic LTER Site number "&amp;A114</f>
        <v>Arctic LTER Site number 401</v>
      </c>
      <c r="D114" s="99" t="s">
        <v>387</v>
      </c>
      <c r="E114" s="99" t="s">
        <v>387</v>
      </c>
      <c r="F114" s="99" t="s">
        <v>387</v>
      </c>
      <c r="G114" s="99" t="s">
        <v>398</v>
      </c>
      <c r="H114" s="99" t="s">
        <v>387</v>
      </c>
      <c r="I114" s="99" t="s">
        <v>387</v>
      </c>
      <c r="J114" s="99" t="s">
        <v>413</v>
      </c>
      <c r="K114" s="99" t="s">
        <v>387</v>
      </c>
      <c r="L114" s="99" t="s">
        <v>567</v>
      </c>
      <c r="M114" s="105" t="str">
        <f t="shared" si="3"/>
        <v>View on Google Map</v>
      </c>
    </row>
    <row r="115" spans="1:13" ht="12.75">
      <c r="A115" s="99">
        <v>403</v>
      </c>
      <c r="B115" s="99" t="s">
        <v>568</v>
      </c>
      <c r="C115" s="99" t="str">
        <f>"Arctic LTER Site number "&amp;A115</f>
        <v>Arctic LTER Site number 403</v>
      </c>
      <c r="D115" s="99" t="s">
        <v>387</v>
      </c>
      <c r="E115" s="99" t="s">
        <v>387</v>
      </c>
      <c r="F115" s="99" t="s">
        <v>387</v>
      </c>
      <c r="G115" s="99" t="s">
        <v>398</v>
      </c>
      <c r="H115" s="99" t="s">
        <v>387</v>
      </c>
      <c r="I115" s="99" t="s">
        <v>387</v>
      </c>
      <c r="J115" s="99" t="s">
        <v>413</v>
      </c>
      <c r="K115" s="99" t="s">
        <v>387</v>
      </c>
      <c r="L115" s="99" t="s">
        <v>569</v>
      </c>
      <c r="M115" s="105" t="str">
        <f t="shared" si="3"/>
        <v>View on Google Map</v>
      </c>
    </row>
    <row r="116" spans="1:13" ht="12.75">
      <c r="A116" s="99">
        <v>403</v>
      </c>
      <c r="B116" s="99" t="s">
        <v>568</v>
      </c>
      <c r="C116" s="99" t="str">
        <f>"Arctic LTER Site number "&amp;A116</f>
        <v>Arctic LTER Site number 403</v>
      </c>
      <c r="D116" s="99" t="s">
        <v>387</v>
      </c>
      <c r="E116" s="99" t="s">
        <v>387</v>
      </c>
      <c r="F116" s="99" t="s">
        <v>387</v>
      </c>
      <c r="G116" s="99" t="s">
        <v>398</v>
      </c>
      <c r="H116" s="99" t="s">
        <v>387</v>
      </c>
      <c r="I116" s="99" t="s">
        <v>387</v>
      </c>
      <c r="J116" s="99" t="s">
        <v>413</v>
      </c>
      <c r="K116" s="99" t="s">
        <v>387</v>
      </c>
      <c r="L116" s="99" t="s">
        <v>569</v>
      </c>
      <c r="M116" s="105" t="str">
        <f t="shared" si="3"/>
        <v>View on Google Map</v>
      </c>
    </row>
    <row r="117" spans="1:13" ht="12.75">
      <c r="A117" s="99">
        <v>1209</v>
      </c>
      <c r="B117" s="99" t="s">
        <v>570</v>
      </c>
      <c r="C117" s="99" t="s">
        <v>571</v>
      </c>
      <c r="D117" s="99">
        <v>68.93442</v>
      </c>
      <c r="E117" s="99">
        <v>-150.21242</v>
      </c>
      <c r="F117" s="99" t="s">
        <v>387</v>
      </c>
      <c r="G117" s="99" t="s">
        <v>388</v>
      </c>
      <c r="H117" s="99" t="s">
        <v>387</v>
      </c>
      <c r="I117" s="99" t="s">
        <v>387</v>
      </c>
      <c r="J117" s="99" t="s">
        <v>394</v>
      </c>
      <c r="K117" s="99" t="s">
        <v>387</v>
      </c>
      <c r="L117" s="99" t="s">
        <v>395</v>
      </c>
      <c r="M117" s="105" t="str">
        <f t="shared" si="3"/>
        <v>View on Google Map</v>
      </c>
    </row>
    <row r="118" spans="1:13" ht="12.75">
      <c r="A118" s="99">
        <v>482</v>
      </c>
      <c r="B118" s="99" t="s">
        <v>572</v>
      </c>
      <c r="C118" s="99" t="str">
        <f>"Arctic LTER Site number "&amp;A118</f>
        <v>Arctic LTER Site number 482</v>
      </c>
      <c r="D118" s="99">
        <v>68.951483333</v>
      </c>
      <c r="E118" s="99">
        <v>-150.194333333</v>
      </c>
      <c r="F118" s="99">
        <v>399</v>
      </c>
      <c r="G118" s="99" t="s">
        <v>398</v>
      </c>
      <c r="H118" s="99" t="s">
        <v>387</v>
      </c>
      <c r="I118" s="99" t="s">
        <v>387</v>
      </c>
      <c r="J118" s="99" t="s">
        <v>448</v>
      </c>
      <c r="K118" s="99" t="s">
        <v>387</v>
      </c>
      <c r="L118" s="99" t="s">
        <v>395</v>
      </c>
      <c r="M118" s="105" t="str">
        <f t="shared" si="3"/>
        <v>View on Google Map</v>
      </c>
    </row>
    <row r="119" spans="1:13" ht="12.75">
      <c r="A119" s="99">
        <v>483</v>
      </c>
      <c r="B119" s="99" t="s">
        <v>573</v>
      </c>
      <c r="C119" s="99" t="str">
        <f>"Arctic LTER Site number "&amp;A119</f>
        <v>Arctic LTER Site number 483</v>
      </c>
      <c r="D119" s="99">
        <v>68.950783333</v>
      </c>
      <c r="E119" s="99">
        <v>-150.19835</v>
      </c>
      <c r="F119" s="99">
        <v>399</v>
      </c>
      <c r="G119" s="99" t="s">
        <v>412</v>
      </c>
      <c r="H119" s="99" t="s">
        <v>574</v>
      </c>
      <c r="I119" s="99" t="s">
        <v>387</v>
      </c>
      <c r="J119" s="99" t="s">
        <v>448</v>
      </c>
      <c r="K119" s="99" t="s">
        <v>387</v>
      </c>
      <c r="L119" s="99" t="s">
        <v>395</v>
      </c>
      <c r="M119" s="105" t="str">
        <f t="shared" si="3"/>
        <v>View on Google Map</v>
      </c>
    </row>
    <row r="120" spans="1:13" ht="12.75">
      <c r="A120" s="99">
        <v>484</v>
      </c>
      <c r="B120" s="99" t="s">
        <v>575</v>
      </c>
      <c r="C120" s="99" t="str">
        <f>"Arctic LTER Site number "&amp;A120</f>
        <v>Arctic LTER Site number 484</v>
      </c>
      <c r="D120" s="99">
        <v>68.95755</v>
      </c>
      <c r="E120" s="99">
        <v>-150.200916667</v>
      </c>
      <c r="F120" s="99">
        <v>399</v>
      </c>
      <c r="G120" s="99" t="s">
        <v>398</v>
      </c>
      <c r="H120" s="99" t="s">
        <v>576</v>
      </c>
      <c r="I120" s="99" t="s">
        <v>577</v>
      </c>
      <c r="J120" s="99" t="s">
        <v>448</v>
      </c>
      <c r="K120" s="99" t="s">
        <v>387</v>
      </c>
      <c r="L120" s="99" t="s">
        <v>395</v>
      </c>
      <c r="M120" s="105" t="str">
        <f t="shared" si="3"/>
        <v>View on Google Map</v>
      </c>
    </row>
    <row r="121" spans="1:13" ht="12.75">
      <c r="A121" s="99">
        <v>485</v>
      </c>
      <c r="B121" s="99" t="s">
        <v>578</v>
      </c>
      <c r="C121" s="99" t="str">
        <f>"Arctic LTER Site number "&amp;A121</f>
        <v>Arctic LTER Site number 485</v>
      </c>
      <c r="D121" s="99">
        <v>68.95675</v>
      </c>
      <c r="E121" s="99">
        <v>-150.197008333</v>
      </c>
      <c r="F121" s="99">
        <v>399</v>
      </c>
      <c r="G121" s="99" t="s">
        <v>398</v>
      </c>
      <c r="H121" s="99" t="s">
        <v>579</v>
      </c>
      <c r="I121" s="99" t="s">
        <v>387</v>
      </c>
      <c r="J121" s="99" t="s">
        <v>448</v>
      </c>
      <c r="K121" s="99" t="s">
        <v>387</v>
      </c>
      <c r="L121" s="99" t="s">
        <v>395</v>
      </c>
      <c r="M121" s="105" t="str">
        <f t="shared" si="3"/>
        <v>View on Google Map</v>
      </c>
    </row>
    <row r="122" spans="1:13" ht="12.75">
      <c r="A122" s="99">
        <v>514</v>
      </c>
      <c r="B122" s="99" t="s">
        <v>580</v>
      </c>
      <c r="C122" s="99" t="s">
        <v>397</v>
      </c>
      <c r="D122" s="99">
        <v>68.41813</v>
      </c>
      <c r="E122" s="99">
        <v>-151.58454</v>
      </c>
      <c r="F122" s="99">
        <v>876</v>
      </c>
      <c r="G122" s="99" t="s">
        <v>398</v>
      </c>
      <c r="H122" s="99" t="s">
        <v>387</v>
      </c>
      <c r="I122" s="99" t="s">
        <v>387</v>
      </c>
      <c r="J122" s="99" t="s">
        <v>399</v>
      </c>
      <c r="K122" s="99" t="s">
        <v>387</v>
      </c>
      <c r="L122" s="99" t="s">
        <v>400</v>
      </c>
      <c r="M122" s="105" t="str">
        <f t="shared" si="3"/>
        <v>View on Google Map</v>
      </c>
    </row>
    <row r="123" spans="1:13" ht="12.75">
      <c r="A123" s="99">
        <v>400</v>
      </c>
      <c r="B123" s="99" t="s">
        <v>581</v>
      </c>
      <c r="C123" s="99" t="str">
        <f aca="true" t="shared" si="4" ref="C123:C135">"Arctic LTER Site number "&amp;A123</f>
        <v>Arctic LTER Site number 400</v>
      </c>
      <c r="D123" s="99" t="s">
        <v>387</v>
      </c>
      <c r="E123" s="99" t="s">
        <v>387</v>
      </c>
      <c r="F123" s="99" t="s">
        <v>387</v>
      </c>
      <c r="G123" s="99" t="s">
        <v>398</v>
      </c>
      <c r="H123" s="99" t="s">
        <v>387</v>
      </c>
      <c r="I123" s="99" t="s">
        <v>387</v>
      </c>
      <c r="J123" s="99" t="s">
        <v>413</v>
      </c>
      <c r="K123" s="99" t="s">
        <v>387</v>
      </c>
      <c r="L123" s="99" t="s">
        <v>567</v>
      </c>
      <c r="M123" s="105" t="str">
        <f t="shared" si="3"/>
        <v>View on Google Map</v>
      </c>
    </row>
    <row r="124" spans="1:13" ht="12.75">
      <c r="A124" s="99">
        <v>137</v>
      </c>
      <c r="B124" s="99" t="s">
        <v>582</v>
      </c>
      <c r="C124" s="99" t="str">
        <f t="shared" si="4"/>
        <v>Arctic LTER Site number 137</v>
      </c>
      <c r="D124" s="99">
        <v>70.3</v>
      </c>
      <c r="E124" s="99">
        <v>-148.28333333333333</v>
      </c>
      <c r="F124" s="99">
        <v>6</v>
      </c>
      <c r="G124" s="99" t="s">
        <v>398</v>
      </c>
      <c r="H124" s="99" t="s">
        <v>583</v>
      </c>
      <c r="I124" s="99" t="s">
        <v>387</v>
      </c>
      <c r="J124" s="99" t="s">
        <v>413</v>
      </c>
      <c r="K124" s="99" t="s">
        <v>387</v>
      </c>
      <c r="L124" s="99" t="s">
        <v>414</v>
      </c>
      <c r="M124" s="105" t="str">
        <f t="shared" si="3"/>
        <v>View on Google Map</v>
      </c>
    </row>
    <row r="125" spans="1:13" ht="12.75">
      <c r="A125" s="99">
        <v>146</v>
      </c>
      <c r="B125" s="99" t="s">
        <v>584</v>
      </c>
      <c r="C125" s="99" t="str">
        <f t="shared" si="4"/>
        <v>Arctic LTER Site number 146</v>
      </c>
      <c r="D125" s="99">
        <v>68.6261956028</v>
      </c>
      <c r="E125" s="99">
        <v>-149.555347706</v>
      </c>
      <c r="F125" s="99">
        <v>762</v>
      </c>
      <c r="G125" s="99" t="s">
        <v>398</v>
      </c>
      <c r="H125" s="99" t="s">
        <v>585</v>
      </c>
      <c r="I125" s="99" t="s">
        <v>586</v>
      </c>
      <c r="J125" s="99" t="s">
        <v>413</v>
      </c>
      <c r="K125" s="99" t="s">
        <v>387</v>
      </c>
      <c r="L125" s="99" t="s">
        <v>387</v>
      </c>
      <c r="M125" s="105" t="str">
        <f t="shared" si="3"/>
        <v>View on Google Map</v>
      </c>
    </row>
    <row r="126" spans="1:13" ht="12.75">
      <c r="A126" s="99">
        <v>18</v>
      </c>
      <c r="B126" s="99" t="s">
        <v>587</v>
      </c>
      <c r="C126" s="99" t="str">
        <f t="shared" si="4"/>
        <v>Arctic LTER Site number 18</v>
      </c>
      <c r="D126" s="99" t="s">
        <v>387</v>
      </c>
      <c r="E126" s="99" t="s">
        <v>387</v>
      </c>
      <c r="F126" s="99">
        <v>762</v>
      </c>
      <c r="G126" s="99" t="s">
        <v>412</v>
      </c>
      <c r="H126" s="99" t="s">
        <v>588</v>
      </c>
      <c r="I126" s="99" t="s">
        <v>589</v>
      </c>
      <c r="J126" s="99" t="s">
        <v>413</v>
      </c>
      <c r="K126" s="99" t="s">
        <v>387</v>
      </c>
      <c r="L126" s="99" t="s">
        <v>387</v>
      </c>
      <c r="M126" s="105" t="str">
        <f t="shared" si="3"/>
        <v>View on Google Map</v>
      </c>
    </row>
    <row r="127" spans="1:13" ht="12.75">
      <c r="A127" s="99">
        <v>310</v>
      </c>
      <c r="B127" s="99" t="s">
        <v>590</v>
      </c>
      <c r="C127" s="99" t="str">
        <f t="shared" si="4"/>
        <v>Arctic LTER Site number 310</v>
      </c>
      <c r="D127" s="99">
        <v>68.6228949471</v>
      </c>
      <c r="E127" s="99">
        <v>-149.54328384</v>
      </c>
      <c r="F127" s="99" t="s">
        <v>387</v>
      </c>
      <c r="G127" s="99" t="s">
        <v>398</v>
      </c>
      <c r="H127" s="99" t="s">
        <v>591</v>
      </c>
      <c r="I127" s="99" t="s">
        <v>592</v>
      </c>
      <c r="J127" s="99" t="s">
        <v>413</v>
      </c>
      <c r="K127" s="99" t="s">
        <v>387</v>
      </c>
      <c r="L127" s="99" t="s">
        <v>387</v>
      </c>
      <c r="M127" s="105" t="str">
        <f t="shared" si="3"/>
        <v>View on Google Map</v>
      </c>
    </row>
    <row r="128" spans="1:13" ht="12.75">
      <c r="A128" s="99">
        <v>311</v>
      </c>
      <c r="B128" s="99" t="s">
        <v>593</v>
      </c>
      <c r="C128" s="99" t="str">
        <f t="shared" si="4"/>
        <v>Arctic LTER Site number 311</v>
      </c>
      <c r="D128" s="99">
        <v>68.623910829</v>
      </c>
      <c r="E128" s="99">
        <v>-149.53118564</v>
      </c>
      <c r="F128" s="99" t="s">
        <v>387</v>
      </c>
      <c r="G128" s="99" t="s">
        <v>398</v>
      </c>
      <c r="H128" s="99" t="s">
        <v>594</v>
      </c>
      <c r="I128" s="99" t="s">
        <v>595</v>
      </c>
      <c r="J128" s="99" t="s">
        <v>413</v>
      </c>
      <c r="K128" s="99" t="s">
        <v>387</v>
      </c>
      <c r="L128" s="99" t="s">
        <v>387</v>
      </c>
      <c r="M128" s="105" t="str">
        <f t="shared" si="3"/>
        <v>View on Google Map</v>
      </c>
    </row>
    <row r="129" spans="1:13" ht="12.75">
      <c r="A129" s="99">
        <v>312</v>
      </c>
      <c r="B129" s="99" t="s">
        <v>596</v>
      </c>
      <c r="C129" s="99" t="str">
        <f t="shared" si="4"/>
        <v>Arctic LTER Site number 312</v>
      </c>
      <c r="D129" s="99">
        <v>68.6277698106</v>
      </c>
      <c r="E129" s="99">
        <v>-149.497737003</v>
      </c>
      <c r="F129" s="99" t="s">
        <v>387</v>
      </c>
      <c r="G129" s="99" t="s">
        <v>398</v>
      </c>
      <c r="H129" s="99" t="s">
        <v>597</v>
      </c>
      <c r="I129" s="99" t="s">
        <v>598</v>
      </c>
      <c r="J129" s="99" t="s">
        <v>413</v>
      </c>
      <c r="K129" s="99" t="s">
        <v>387</v>
      </c>
      <c r="L129" s="99" t="s">
        <v>387</v>
      </c>
      <c r="M129" s="105" t="str">
        <f t="shared" si="3"/>
        <v>View on Google Map</v>
      </c>
    </row>
    <row r="130" spans="1:13" ht="12.75">
      <c r="A130" s="99">
        <v>145</v>
      </c>
      <c r="B130" s="99" t="s">
        <v>599</v>
      </c>
      <c r="C130" s="99" t="str">
        <f t="shared" si="4"/>
        <v>Arctic LTER Site number 145</v>
      </c>
      <c r="D130" s="99">
        <v>68.642611</v>
      </c>
      <c r="E130" s="99">
        <v>-149.458079</v>
      </c>
      <c r="F130" s="99">
        <v>800</v>
      </c>
      <c r="G130" s="99" t="s">
        <v>398</v>
      </c>
      <c r="H130" s="99" t="s">
        <v>600</v>
      </c>
      <c r="I130" s="99" t="s">
        <v>601</v>
      </c>
      <c r="J130" s="99" t="s">
        <v>413</v>
      </c>
      <c r="K130" s="99" t="s">
        <v>387</v>
      </c>
      <c r="L130" s="99" t="s">
        <v>387</v>
      </c>
      <c r="M130" s="105" t="str">
        <f t="shared" si="3"/>
        <v>View on Google Map</v>
      </c>
    </row>
    <row r="131" spans="1:13" ht="12.75">
      <c r="A131" s="99">
        <v>399</v>
      </c>
      <c r="B131" s="99" t="s">
        <v>602</v>
      </c>
      <c r="C131" s="99" t="str">
        <f t="shared" si="4"/>
        <v>Arctic LTER Site number 399</v>
      </c>
      <c r="D131" s="99">
        <v>68.6434270583</v>
      </c>
      <c r="E131" s="99">
        <v>-149.440564592</v>
      </c>
      <c r="F131" s="99">
        <v>792</v>
      </c>
      <c r="G131" s="99" t="s">
        <v>398</v>
      </c>
      <c r="H131" s="99" t="s">
        <v>603</v>
      </c>
      <c r="I131" s="99" t="s">
        <v>195</v>
      </c>
      <c r="J131" s="99" t="s">
        <v>413</v>
      </c>
      <c r="K131" s="99" t="s">
        <v>387</v>
      </c>
      <c r="L131" s="99" t="s">
        <v>387</v>
      </c>
      <c r="M131" s="105" t="str">
        <f aca="true" t="shared" si="5" ref="M131:M194">HYPERLINK("http://maps.google.com/maps?q="&amp;D131&amp;","&amp;E131,"View on Google Map")</f>
        <v>View on Google Map</v>
      </c>
    </row>
    <row r="132" spans="1:13" ht="12.75">
      <c r="A132" s="99">
        <v>1605</v>
      </c>
      <c r="B132" s="99" t="s">
        <v>604</v>
      </c>
      <c r="C132" s="99" t="str">
        <f t="shared" si="4"/>
        <v>Arctic LTER Site number 1605</v>
      </c>
      <c r="D132" s="99" t="s">
        <v>387</v>
      </c>
      <c r="E132" s="99" t="s">
        <v>387</v>
      </c>
      <c r="F132" s="99" t="s">
        <v>387</v>
      </c>
      <c r="G132" s="99" t="s">
        <v>412</v>
      </c>
      <c r="H132" s="99" t="s">
        <v>605</v>
      </c>
      <c r="I132" s="99" t="s">
        <v>606</v>
      </c>
      <c r="J132" s="99" t="s">
        <v>413</v>
      </c>
      <c r="K132" s="99" t="s">
        <v>387</v>
      </c>
      <c r="L132" s="99" t="s">
        <v>387</v>
      </c>
      <c r="M132" s="105" t="str">
        <f t="shared" si="5"/>
        <v>View on Google Map</v>
      </c>
    </row>
    <row r="133" spans="1:13" ht="12.75">
      <c r="A133" s="99">
        <v>1606</v>
      </c>
      <c r="B133" s="99" t="s">
        <v>607</v>
      </c>
      <c r="C133" s="99" t="str">
        <f t="shared" si="4"/>
        <v>Arctic LTER Site number 1606</v>
      </c>
      <c r="D133" s="99" t="s">
        <v>387</v>
      </c>
      <c r="E133" s="99" t="s">
        <v>387</v>
      </c>
      <c r="F133" s="99" t="s">
        <v>387</v>
      </c>
      <c r="G133" s="99" t="s">
        <v>412</v>
      </c>
      <c r="H133" s="99" t="s">
        <v>608</v>
      </c>
      <c r="I133" s="99" t="s">
        <v>609</v>
      </c>
      <c r="J133" s="99" t="s">
        <v>413</v>
      </c>
      <c r="K133" s="99" t="s">
        <v>387</v>
      </c>
      <c r="L133" s="99" t="s">
        <v>387</v>
      </c>
      <c r="M133" s="105" t="str">
        <f t="shared" si="5"/>
        <v>View on Google Map</v>
      </c>
    </row>
    <row r="134" spans="1:13" ht="12.75">
      <c r="A134" s="99">
        <v>1604</v>
      </c>
      <c r="B134" s="99" t="s">
        <v>610</v>
      </c>
      <c r="C134" s="99" t="str">
        <f t="shared" si="4"/>
        <v>Arctic LTER Site number 1604</v>
      </c>
      <c r="D134" s="99" t="s">
        <v>387</v>
      </c>
      <c r="E134" s="99" t="s">
        <v>387</v>
      </c>
      <c r="F134" s="99" t="s">
        <v>387</v>
      </c>
      <c r="G134" s="99" t="s">
        <v>412</v>
      </c>
      <c r="H134" s="99" t="s">
        <v>611</v>
      </c>
      <c r="I134" s="99" t="s">
        <v>612</v>
      </c>
      <c r="J134" s="99" t="s">
        <v>413</v>
      </c>
      <c r="K134" s="99" t="s">
        <v>387</v>
      </c>
      <c r="L134" s="99" t="s">
        <v>387</v>
      </c>
      <c r="M134" s="105" t="str">
        <f t="shared" si="5"/>
        <v>View on Google Map</v>
      </c>
    </row>
    <row r="135" spans="1:13" ht="12.75">
      <c r="A135" s="99">
        <v>24</v>
      </c>
      <c r="B135" s="99" t="s">
        <v>613</v>
      </c>
      <c r="C135" s="99" t="str">
        <f t="shared" si="4"/>
        <v>Arctic LTER Site number 24</v>
      </c>
      <c r="D135" s="99" t="s">
        <v>387</v>
      </c>
      <c r="E135" s="99" t="s">
        <v>387</v>
      </c>
      <c r="F135" s="99" t="s">
        <v>387</v>
      </c>
      <c r="G135" s="99" t="s">
        <v>412</v>
      </c>
      <c r="H135" s="99" t="s">
        <v>387</v>
      </c>
      <c r="I135" s="99" t="s">
        <v>387</v>
      </c>
      <c r="J135" s="99" t="s">
        <v>413</v>
      </c>
      <c r="K135" s="99" t="s">
        <v>387</v>
      </c>
      <c r="L135" s="99" t="s">
        <v>387</v>
      </c>
      <c r="M135" s="105" t="str">
        <f t="shared" si="5"/>
        <v>View on Google Map</v>
      </c>
    </row>
    <row r="136" spans="1:13" ht="12.75">
      <c r="A136" s="99">
        <v>143</v>
      </c>
      <c r="B136" s="99" t="s">
        <v>614</v>
      </c>
      <c r="C136" s="99" t="s">
        <v>615</v>
      </c>
      <c r="D136" s="99">
        <v>68.65</v>
      </c>
      <c r="E136" s="99">
        <v>-148.5</v>
      </c>
      <c r="F136" s="99">
        <v>525</v>
      </c>
      <c r="G136" s="99" t="s">
        <v>398</v>
      </c>
      <c r="H136" s="99" t="s">
        <v>387</v>
      </c>
      <c r="I136" s="99" t="s">
        <v>387</v>
      </c>
      <c r="J136" s="99" t="s">
        <v>413</v>
      </c>
      <c r="K136" s="99" t="s">
        <v>387</v>
      </c>
      <c r="L136" s="99" t="s">
        <v>414</v>
      </c>
      <c r="M136" s="105" t="str">
        <f t="shared" si="5"/>
        <v>View on Google Map</v>
      </c>
    </row>
    <row r="137" spans="1:13" ht="12.75">
      <c r="A137" s="99">
        <v>464</v>
      </c>
      <c r="B137" s="99" t="s">
        <v>616</v>
      </c>
      <c r="C137" s="99" t="str">
        <f aca="true" t="shared" si="6" ref="C137:C165">"Arctic LTER Site number "&amp;A137</f>
        <v>Arctic LTER Site number 464</v>
      </c>
      <c r="D137" s="99">
        <v>68.79372</v>
      </c>
      <c r="E137" s="99">
        <v>-149.47561</v>
      </c>
      <c r="F137" s="99">
        <v>702</v>
      </c>
      <c r="G137" s="99" t="s">
        <v>398</v>
      </c>
      <c r="H137" s="99" t="s">
        <v>387</v>
      </c>
      <c r="I137" s="99" t="s">
        <v>387</v>
      </c>
      <c r="J137" s="99" t="s">
        <v>399</v>
      </c>
      <c r="K137" s="99" t="s">
        <v>387</v>
      </c>
      <c r="L137" s="99" t="s">
        <v>387</v>
      </c>
      <c r="M137" s="105" t="str">
        <f t="shared" si="5"/>
        <v>View on Google Map</v>
      </c>
    </row>
    <row r="138" spans="1:13" ht="12.75">
      <c r="A138" s="99">
        <v>465</v>
      </c>
      <c r="B138" s="99" t="s">
        <v>617</v>
      </c>
      <c r="C138" s="99" t="str">
        <f t="shared" si="6"/>
        <v>Arctic LTER Site number 465</v>
      </c>
      <c r="D138" s="99">
        <v>68.79622</v>
      </c>
      <c r="E138" s="99">
        <v>-149.48222</v>
      </c>
      <c r="F138" s="99">
        <v>698</v>
      </c>
      <c r="G138" s="99" t="s">
        <v>398</v>
      </c>
      <c r="H138" s="99" t="s">
        <v>387</v>
      </c>
      <c r="I138" s="99" t="s">
        <v>387</v>
      </c>
      <c r="J138" s="99" t="s">
        <v>399</v>
      </c>
      <c r="K138" s="99" t="s">
        <v>387</v>
      </c>
      <c r="L138" s="99" t="s">
        <v>387</v>
      </c>
      <c r="M138" s="105" t="str">
        <f t="shared" si="5"/>
        <v>View on Google Map</v>
      </c>
    </row>
    <row r="139" spans="1:13" ht="12.75">
      <c r="A139" s="99">
        <v>466</v>
      </c>
      <c r="B139" s="99" t="s">
        <v>618</v>
      </c>
      <c r="C139" s="99" t="str">
        <f t="shared" si="6"/>
        <v>Arctic LTER Site number 466</v>
      </c>
      <c r="D139" s="99">
        <v>68.79825</v>
      </c>
      <c r="E139" s="99">
        <v>-149.47832</v>
      </c>
      <c r="F139" s="99">
        <v>697</v>
      </c>
      <c r="G139" s="99" t="s">
        <v>398</v>
      </c>
      <c r="H139" s="99" t="s">
        <v>387</v>
      </c>
      <c r="I139" s="99" t="s">
        <v>387</v>
      </c>
      <c r="J139" s="99" t="s">
        <v>399</v>
      </c>
      <c r="K139" s="99" t="s">
        <v>387</v>
      </c>
      <c r="L139" s="99" t="s">
        <v>387</v>
      </c>
      <c r="M139" s="105" t="str">
        <f t="shared" si="5"/>
        <v>View on Google Map</v>
      </c>
    </row>
    <row r="140" spans="1:13" ht="12.75">
      <c r="A140" s="99">
        <v>467</v>
      </c>
      <c r="B140" s="99" t="s">
        <v>619</v>
      </c>
      <c r="C140" s="99" t="str">
        <f t="shared" si="6"/>
        <v>Arctic LTER Site number 467</v>
      </c>
      <c r="D140" s="99">
        <v>68.79466</v>
      </c>
      <c r="E140" s="99">
        <v>-149.46985</v>
      </c>
      <c r="F140" s="99">
        <v>702</v>
      </c>
      <c r="G140" s="99" t="s">
        <v>398</v>
      </c>
      <c r="H140" s="99" t="s">
        <v>387</v>
      </c>
      <c r="I140" s="99" t="s">
        <v>387</v>
      </c>
      <c r="J140" s="99" t="s">
        <v>399</v>
      </c>
      <c r="K140" s="99" t="s">
        <v>387</v>
      </c>
      <c r="L140" s="99" t="s">
        <v>387</v>
      </c>
      <c r="M140" s="105" t="str">
        <f t="shared" si="5"/>
        <v>View on Google Map</v>
      </c>
    </row>
    <row r="141" spans="1:13" ht="12.75">
      <c r="A141" s="99">
        <v>468</v>
      </c>
      <c r="B141" s="99" t="s">
        <v>620</v>
      </c>
      <c r="C141" s="99" t="str">
        <f t="shared" si="6"/>
        <v>Arctic LTER Site number 468</v>
      </c>
      <c r="D141" s="99">
        <v>68.79767</v>
      </c>
      <c r="E141" s="99">
        <v>-149.46574</v>
      </c>
      <c r="F141" s="99">
        <v>692</v>
      </c>
      <c r="G141" s="99" t="s">
        <v>398</v>
      </c>
      <c r="H141" s="99" t="s">
        <v>387</v>
      </c>
      <c r="I141" s="99" t="s">
        <v>387</v>
      </c>
      <c r="J141" s="99" t="s">
        <v>399</v>
      </c>
      <c r="K141" s="99" t="s">
        <v>387</v>
      </c>
      <c r="L141" s="99" t="s">
        <v>387</v>
      </c>
      <c r="M141" s="105" t="str">
        <f t="shared" si="5"/>
        <v>View on Google Map</v>
      </c>
    </row>
    <row r="142" spans="1:13" ht="12.75">
      <c r="A142" s="99">
        <v>469</v>
      </c>
      <c r="B142" s="99" t="s">
        <v>621</v>
      </c>
      <c r="C142" s="99" t="str">
        <f t="shared" si="6"/>
        <v>Arctic LTER Site number 469</v>
      </c>
      <c r="D142" s="99">
        <v>68.80239</v>
      </c>
      <c r="E142" s="99">
        <v>-149.46473</v>
      </c>
      <c r="F142" s="99">
        <v>683</v>
      </c>
      <c r="G142" s="99" t="s">
        <v>398</v>
      </c>
      <c r="H142" s="99" t="s">
        <v>387</v>
      </c>
      <c r="I142" s="99" t="s">
        <v>387</v>
      </c>
      <c r="J142" s="99" t="s">
        <v>399</v>
      </c>
      <c r="K142" s="99" t="s">
        <v>387</v>
      </c>
      <c r="L142" s="99" t="s">
        <v>387</v>
      </c>
      <c r="M142" s="105" t="str">
        <f t="shared" si="5"/>
        <v>View on Google Map</v>
      </c>
    </row>
    <row r="143" spans="1:13" ht="12.75">
      <c r="A143" s="99">
        <v>406</v>
      </c>
      <c r="B143" s="99" t="s">
        <v>622</v>
      </c>
      <c r="C143" s="99" t="str">
        <f t="shared" si="6"/>
        <v>Arctic LTER Site number 406</v>
      </c>
      <c r="D143" s="99" t="s">
        <v>387</v>
      </c>
      <c r="E143" s="99" t="s">
        <v>387</v>
      </c>
      <c r="F143" s="99" t="s">
        <v>387</v>
      </c>
      <c r="G143" s="99" t="s">
        <v>398</v>
      </c>
      <c r="H143" s="99" t="s">
        <v>387</v>
      </c>
      <c r="I143" s="99" t="s">
        <v>387</v>
      </c>
      <c r="J143" s="99" t="s">
        <v>413</v>
      </c>
      <c r="K143" s="99" t="s">
        <v>387</v>
      </c>
      <c r="L143" s="99" t="s">
        <v>569</v>
      </c>
      <c r="M143" s="105" t="str">
        <f t="shared" si="5"/>
        <v>View on Google Map</v>
      </c>
    </row>
    <row r="144" spans="1:13" ht="12.75">
      <c r="A144" s="99">
        <v>407</v>
      </c>
      <c r="B144" s="99" t="s">
        <v>623</v>
      </c>
      <c r="C144" s="99" t="str">
        <f t="shared" si="6"/>
        <v>Arctic LTER Site number 407</v>
      </c>
      <c r="D144" s="99" t="s">
        <v>387</v>
      </c>
      <c r="E144" s="99" t="s">
        <v>387</v>
      </c>
      <c r="F144" s="99" t="s">
        <v>387</v>
      </c>
      <c r="G144" s="99" t="s">
        <v>398</v>
      </c>
      <c r="H144" s="99" t="s">
        <v>387</v>
      </c>
      <c r="I144" s="99" t="s">
        <v>387</v>
      </c>
      <c r="J144" s="99" t="s">
        <v>413</v>
      </c>
      <c r="K144" s="99" t="s">
        <v>387</v>
      </c>
      <c r="L144" s="99" t="s">
        <v>569</v>
      </c>
      <c r="M144" s="105" t="str">
        <f t="shared" si="5"/>
        <v>View on Google Map</v>
      </c>
    </row>
    <row r="145" spans="1:13" ht="12.75">
      <c r="A145" s="99">
        <v>164</v>
      </c>
      <c r="B145" s="99" t="s">
        <v>624</v>
      </c>
      <c r="C145" s="99" t="str">
        <f t="shared" si="6"/>
        <v>Arctic LTER Site number 164</v>
      </c>
      <c r="D145" s="99">
        <v>68.68333333333334</v>
      </c>
      <c r="E145" s="99">
        <v>-149.076666666667</v>
      </c>
      <c r="F145" s="99">
        <v>770</v>
      </c>
      <c r="G145" s="99" t="s">
        <v>398</v>
      </c>
      <c r="H145" s="99" t="s">
        <v>625</v>
      </c>
      <c r="I145" s="99" t="s">
        <v>626</v>
      </c>
      <c r="J145" s="99" t="s">
        <v>413</v>
      </c>
      <c r="K145" s="99">
        <v>274</v>
      </c>
      <c r="L145" s="99" t="s">
        <v>387</v>
      </c>
      <c r="M145" s="105" t="str">
        <f t="shared" si="5"/>
        <v>View on Google Map</v>
      </c>
    </row>
    <row r="146" spans="1:13" ht="12.75">
      <c r="A146" s="99">
        <v>165</v>
      </c>
      <c r="B146" s="99" t="s">
        <v>627</v>
      </c>
      <c r="C146" s="99" t="str">
        <f t="shared" si="6"/>
        <v>Arctic LTER Site number 165</v>
      </c>
      <c r="D146" s="99">
        <v>68.68333333333334</v>
      </c>
      <c r="E146" s="99">
        <v>-149.1</v>
      </c>
      <c r="F146" s="99">
        <v>785</v>
      </c>
      <c r="G146" s="99" t="s">
        <v>398</v>
      </c>
      <c r="H146" s="99" t="s">
        <v>628</v>
      </c>
      <c r="I146" s="99" t="s">
        <v>629</v>
      </c>
      <c r="J146" s="99" t="s">
        <v>413</v>
      </c>
      <c r="K146" s="99">
        <v>275</v>
      </c>
      <c r="L146" s="99" t="s">
        <v>387</v>
      </c>
      <c r="M146" s="105" t="str">
        <f t="shared" si="5"/>
        <v>View on Google Map</v>
      </c>
    </row>
    <row r="147" spans="1:13" ht="12.75">
      <c r="A147" s="99">
        <v>166</v>
      </c>
      <c r="B147" s="99" t="s">
        <v>630</v>
      </c>
      <c r="C147" s="99" t="str">
        <f t="shared" si="6"/>
        <v>Arctic LTER Site number 166</v>
      </c>
      <c r="D147" s="99">
        <v>68.66666666666667</v>
      </c>
      <c r="E147" s="99">
        <v>-149.1</v>
      </c>
      <c r="F147" s="99">
        <v>792</v>
      </c>
      <c r="G147" s="99" t="s">
        <v>398</v>
      </c>
      <c r="H147" s="99" t="s">
        <v>631</v>
      </c>
      <c r="I147" s="99" t="s">
        <v>632</v>
      </c>
      <c r="J147" s="99" t="s">
        <v>413</v>
      </c>
      <c r="K147" s="99">
        <v>276</v>
      </c>
      <c r="L147" s="99" t="s">
        <v>387</v>
      </c>
      <c r="M147" s="105" t="str">
        <f t="shared" si="5"/>
        <v>View on Google Map</v>
      </c>
    </row>
    <row r="148" spans="1:13" ht="12.75">
      <c r="A148" s="99">
        <v>167</v>
      </c>
      <c r="B148" s="99" t="s">
        <v>633</v>
      </c>
      <c r="C148" s="99" t="str">
        <f t="shared" si="6"/>
        <v>Arctic LTER Site number 167</v>
      </c>
      <c r="D148" s="99">
        <v>68.68</v>
      </c>
      <c r="E148" s="99">
        <v>-149.071666666667</v>
      </c>
      <c r="F148" s="99">
        <v>754</v>
      </c>
      <c r="G148" s="99" t="s">
        <v>398</v>
      </c>
      <c r="H148" s="99" t="s">
        <v>634</v>
      </c>
      <c r="I148" s="99" t="s">
        <v>635</v>
      </c>
      <c r="J148" s="99" t="s">
        <v>413</v>
      </c>
      <c r="K148" s="99" t="s">
        <v>387</v>
      </c>
      <c r="L148" s="99" t="s">
        <v>387</v>
      </c>
      <c r="M148" s="105" t="str">
        <f t="shared" si="5"/>
        <v>View on Google Map</v>
      </c>
    </row>
    <row r="149" spans="1:13" ht="12.75">
      <c r="A149" s="99">
        <v>168</v>
      </c>
      <c r="B149" s="99" t="s">
        <v>636</v>
      </c>
      <c r="C149" s="99" t="str">
        <f t="shared" si="6"/>
        <v>Arctic LTER Site number 168</v>
      </c>
      <c r="D149" s="99">
        <v>68.675</v>
      </c>
      <c r="E149" s="99">
        <v>-149.06</v>
      </c>
      <c r="F149" s="99" t="s">
        <v>387</v>
      </c>
      <c r="G149" s="99" t="s">
        <v>398</v>
      </c>
      <c r="H149" s="99" t="s">
        <v>637</v>
      </c>
      <c r="I149" s="99" t="s">
        <v>638</v>
      </c>
      <c r="J149" s="99" t="s">
        <v>413</v>
      </c>
      <c r="K149" s="99" t="s">
        <v>387</v>
      </c>
      <c r="L149" s="99" t="s">
        <v>387</v>
      </c>
      <c r="M149" s="105" t="str">
        <f t="shared" si="5"/>
        <v>View on Google Map</v>
      </c>
    </row>
    <row r="150" spans="1:13" ht="12.75">
      <c r="A150" s="99">
        <v>124</v>
      </c>
      <c r="B150" s="99" t="s">
        <v>639</v>
      </c>
      <c r="C150" s="99" t="str">
        <f t="shared" si="6"/>
        <v>Arctic LTER Site number 124</v>
      </c>
      <c r="D150" s="99">
        <v>68.46666666666667</v>
      </c>
      <c r="E150" s="99">
        <v>-149.5</v>
      </c>
      <c r="F150" s="99">
        <v>802</v>
      </c>
      <c r="G150" s="99" t="s">
        <v>398</v>
      </c>
      <c r="H150" s="99" t="s">
        <v>640</v>
      </c>
      <c r="I150" s="99" t="s">
        <v>387</v>
      </c>
      <c r="J150" s="99" t="s">
        <v>413</v>
      </c>
      <c r="K150" s="99" t="s">
        <v>387</v>
      </c>
      <c r="L150" s="99" t="s">
        <v>414</v>
      </c>
      <c r="M150" s="105" t="str">
        <f t="shared" si="5"/>
        <v>View on Google Map</v>
      </c>
    </row>
    <row r="151" spans="1:13" ht="12.75">
      <c r="A151" s="99">
        <v>432</v>
      </c>
      <c r="B151" s="99" t="s">
        <v>641</v>
      </c>
      <c r="C151" s="99" t="str">
        <f t="shared" si="6"/>
        <v>Arctic LTER Site number 432</v>
      </c>
      <c r="D151" s="99" t="s">
        <v>387</v>
      </c>
      <c r="E151" s="99" t="s">
        <v>387</v>
      </c>
      <c r="F151" s="99">
        <v>800</v>
      </c>
      <c r="G151" s="99" t="s">
        <v>398</v>
      </c>
      <c r="H151" s="99" t="s">
        <v>642</v>
      </c>
      <c r="I151" s="99" t="s">
        <v>387</v>
      </c>
      <c r="J151" s="99" t="s">
        <v>413</v>
      </c>
      <c r="K151" s="99" t="s">
        <v>387</v>
      </c>
      <c r="L151" s="99" t="s">
        <v>643</v>
      </c>
      <c r="M151" s="105" t="str">
        <f t="shared" si="5"/>
        <v>View on Google Map</v>
      </c>
    </row>
    <row r="152" spans="1:13" ht="12.75">
      <c r="A152" s="99">
        <v>433</v>
      </c>
      <c r="B152" s="99" t="s">
        <v>644</v>
      </c>
      <c r="C152" s="99" t="str">
        <f t="shared" si="6"/>
        <v>Arctic LTER Site number 433</v>
      </c>
      <c r="D152" s="99" t="s">
        <v>387</v>
      </c>
      <c r="E152" s="99" t="s">
        <v>387</v>
      </c>
      <c r="F152" s="99">
        <v>800</v>
      </c>
      <c r="G152" s="99" t="s">
        <v>398</v>
      </c>
      <c r="H152" s="99" t="s">
        <v>645</v>
      </c>
      <c r="I152" s="99" t="s">
        <v>387</v>
      </c>
      <c r="J152" s="99" t="s">
        <v>413</v>
      </c>
      <c r="K152" s="99" t="s">
        <v>387</v>
      </c>
      <c r="L152" s="99" t="s">
        <v>643</v>
      </c>
      <c r="M152" s="105" t="str">
        <f t="shared" si="5"/>
        <v>View on Google Map</v>
      </c>
    </row>
    <row r="153" spans="1:13" ht="12.75">
      <c r="A153" s="99">
        <v>434</v>
      </c>
      <c r="B153" s="99" t="s">
        <v>646</v>
      </c>
      <c r="C153" s="99" t="str">
        <f t="shared" si="6"/>
        <v>Arctic LTER Site number 434</v>
      </c>
      <c r="D153" s="99" t="s">
        <v>387</v>
      </c>
      <c r="E153" s="99" t="s">
        <v>387</v>
      </c>
      <c r="F153" s="99">
        <v>801</v>
      </c>
      <c r="G153" s="99" t="s">
        <v>398</v>
      </c>
      <c r="H153" s="99" t="s">
        <v>647</v>
      </c>
      <c r="I153" s="99" t="s">
        <v>387</v>
      </c>
      <c r="J153" s="99" t="s">
        <v>413</v>
      </c>
      <c r="K153" s="99" t="s">
        <v>387</v>
      </c>
      <c r="L153" s="99" t="s">
        <v>643</v>
      </c>
      <c r="M153" s="105" t="str">
        <f t="shared" si="5"/>
        <v>View on Google Map</v>
      </c>
    </row>
    <row r="154" spans="1:13" ht="12.75">
      <c r="A154" s="99">
        <v>435</v>
      </c>
      <c r="B154" s="99" t="s">
        <v>648</v>
      </c>
      <c r="C154" s="99" t="str">
        <f t="shared" si="6"/>
        <v>Arctic LTER Site number 435</v>
      </c>
      <c r="D154" s="99" t="s">
        <v>387</v>
      </c>
      <c r="E154" s="99" t="s">
        <v>387</v>
      </c>
      <c r="F154" s="99">
        <v>802</v>
      </c>
      <c r="G154" s="99" t="s">
        <v>398</v>
      </c>
      <c r="H154" s="99" t="s">
        <v>649</v>
      </c>
      <c r="I154" s="99" t="s">
        <v>387</v>
      </c>
      <c r="J154" s="99" t="s">
        <v>413</v>
      </c>
      <c r="K154" s="99" t="s">
        <v>387</v>
      </c>
      <c r="L154" s="99" t="s">
        <v>643</v>
      </c>
      <c r="M154" s="105" t="str">
        <f t="shared" si="5"/>
        <v>View on Google Map</v>
      </c>
    </row>
    <row r="155" spans="1:13" ht="12.75">
      <c r="A155" s="99">
        <v>436</v>
      </c>
      <c r="B155" s="99" t="s">
        <v>650</v>
      </c>
      <c r="C155" s="99" t="str">
        <f t="shared" si="6"/>
        <v>Arctic LTER Site number 436</v>
      </c>
      <c r="D155" s="99" t="s">
        <v>387</v>
      </c>
      <c r="E155" s="99" t="s">
        <v>387</v>
      </c>
      <c r="F155" s="99">
        <v>803</v>
      </c>
      <c r="G155" s="99" t="s">
        <v>398</v>
      </c>
      <c r="H155" s="99" t="s">
        <v>651</v>
      </c>
      <c r="I155" s="99" t="s">
        <v>387</v>
      </c>
      <c r="J155" s="99" t="s">
        <v>413</v>
      </c>
      <c r="K155" s="99" t="s">
        <v>387</v>
      </c>
      <c r="L155" s="99" t="s">
        <v>643</v>
      </c>
      <c r="M155" s="105" t="str">
        <f t="shared" si="5"/>
        <v>View on Google Map</v>
      </c>
    </row>
    <row r="156" spans="1:13" ht="12.75">
      <c r="A156" s="99">
        <v>437</v>
      </c>
      <c r="B156" s="99" t="s">
        <v>652</v>
      </c>
      <c r="C156" s="99" t="str">
        <f t="shared" si="6"/>
        <v>Arctic LTER Site number 437</v>
      </c>
      <c r="D156" s="99" t="s">
        <v>387</v>
      </c>
      <c r="E156" s="99" t="s">
        <v>387</v>
      </c>
      <c r="F156" s="99">
        <v>804</v>
      </c>
      <c r="G156" s="99" t="s">
        <v>398</v>
      </c>
      <c r="H156" s="99" t="s">
        <v>653</v>
      </c>
      <c r="I156" s="99" t="s">
        <v>387</v>
      </c>
      <c r="J156" s="99" t="s">
        <v>413</v>
      </c>
      <c r="K156" s="99" t="s">
        <v>387</v>
      </c>
      <c r="L156" s="99" t="s">
        <v>643</v>
      </c>
      <c r="M156" s="105" t="str">
        <f t="shared" si="5"/>
        <v>View on Google Map</v>
      </c>
    </row>
    <row r="157" spans="1:13" ht="12.75">
      <c r="A157" s="99">
        <v>438</v>
      </c>
      <c r="B157" s="99" t="s">
        <v>654</v>
      </c>
      <c r="C157" s="99" t="str">
        <f t="shared" si="6"/>
        <v>Arctic LTER Site number 438</v>
      </c>
      <c r="D157" s="99" t="s">
        <v>387</v>
      </c>
      <c r="E157" s="99" t="s">
        <v>387</v>
      </c>
      <c r="F157" s="99">
        <v>805</v>
      </c>
      <c r="G157" s="99" t="s">
        <v>398</v>
      </c>
      <c r="H157" s="99" t="s">
        <v>655</v>
      </c>
      <c r="I157" s="99" t="s">
        <v>387</v>
      </c>
      <c r="J157" s="99" t="s">
        <v>413</v>
      </c>
      <c r="K157" s="99" t="s">
        <v>387</v>
      </c>
      <c r="L157" s="99" t="s">
        <v>643</v>
      </c>
      <c r="M157" s="105" t="str">
        <f t="shared" si="5"/>
        <v>View on Google Map</v>
      </c>
    </row>
    <row r="158" spans="1:13" ht="12.75">
      <c r="A158" s="99">
        <v>439</v>
      </c>
      <c r="B158" s="99" t="s">
        <v>656</v>
      </c>
      <c r="C158" s="99" t="str">
        <f t="shared" si="6"/>
        <v>Arctic LTER Site number 439</v>
      </c>
      <c r="D158" s="99" t="s">
        <v>387</v>
      </c>
      <c r="E158" s="99" t="s">
        <v>387</v>
      </c>
      <c r="F158" s="99">
        <v>807</v>
      </c>
      <c r="G158" s="99" t="s">
        <v>398</v>
      </c>
      <c r="H158" s="99" t="s">
        <v>657</v>
      </c>
      <c r="I158" s="99" t="s">
        <v>387</v>
      </c>
      <c r="J158" s="99" t="s">
        <v>413</v>
      </c>
      <c r="K158" s="99" t="s">
        <v>387</v>
      </c>
      <c r="L158" s="99" t="s">
        <v>643</v>
      </c>
      <c r="M158" s="105" t="str">
        <f t="shared" si="5"/>
        <v>View on Google Map</v>
      </c>
    </row>
    <row r="159" spans="1:13" ht="12.75">
      <c r="A159" s="99">
        <v>440</v>
      </c>
      <c r="B159" s="99" t="s">
        <v>658</v>
      </c>
      <c r="C159" s="99" t="str">
        <f t="shared" si="6"/>
        <v>Arctic LTER Site number 440</v>
      </c>
      <c r="D159" s="99" t="s">
        <v>387</v>
      </c>
      <c r="E159" s="99" t="s">
        <v>387</v>
      </c>
      <c r="F159" s="99">
        <v>805</v>
      </c>
      <c r="G159" s="99" t="s">
        <v>398</v>
      </c>
      <c r="H159" s="99" t="s">
        <v>659</v>
      </c>
      <c r="I159" s="99" t="s">
        <v>387</v>
      </c>
      <c r="J159" s="99" t="s">
        <v>413</v>
      </c>
      <c r="K159" s="99" t="s">
        <v>387</v>
      </c>
      <c r="L159" s="99" t="s">
        <v>643</v>
      </c>
      <c r="M159" s="105" t="str">
        <f t="shared" si="5"/>
        <v>View on Google Map</v>
      </c>
    </row>
    <row r="160" spans="1:13" ht="12.75">
      <c r="A160" s="99">
        <v>441</v>
      </c>
      <c r="B160" s="99" t="s">
        <v>660</v>
      </c>
      <c r="C160" s="99" t="str">
        <f t="shared" si="6"/>
        <v>Arctic LTER Site number 441</v>
      </c>
      <c r="D160" s="99" t="s">
        <v>387</v>
      </c>
      <c r="E160" s="99" t="s">
        <v>387</v>
      </c>
      <c r="F160" s="99">
        <v>805</v>
      </c>
      <c r="G160" s="99" t="s">
        <v>398</v>
      </c>
      <c r="H160" s="99" t="s">
        <v>661</v>
      </c>
      <c r="I160" s="99" t="s">
        <v>387</v>
      </c>
      <c r="J160" s="99" t="s">
        <v>413</v>
      </c>
      <c r="K160" s="99" t="s">
        <v>387</v>
      </c>
      <c r="L160" s="99" t="s">
        <v>643</v>
      </c>
      <c r="M160" s="105" t="str">
        <f t="shared" si="5"/>
        <v>View on Google Map</v>
      </c>
    </row>
    <row r="161" spans="1:13" ht="12.75">
      <c r="A161" s="99">
        <v>442</v>
      </c>
      <c r="B161" s="99" t="s">
        <v>662</v>
      </c>
      <c r="C161" s="99" t="str">
        <f t="shared" si="6"/>
        <v>Arctic LTER Site number 442</v>
      </c>
      <c r="D161" s="99" t="s">
        <v>387</v>
      </c>
      <c r="E161" s="99" t="s">
        <v>387</v>
      </c>
      <c r="F161" s="99">
        <v>805</v>
      </c>
      <c r="G161" s="99" t="s">
        <v>398</v>
      </c>
      <c r="H161" s="99" t="s">
        <v>663</v>
      </c>
      <c r="I161" s="99" t="s">
        <v>387</v>
      </c>
      <c r="J161" s="99" t="s">
        <v>413</v>
      </c>
      <c r="K161" s="99" t="s">
        <v>387</v>
      </c>
      <c r="L161" s="99" t="s">
        <v>643</v>
      </c>
      <c r="M161" s="105" t="str">
        <f t="shared" si="5"/>
        <v>View on Google Map</v>
      </c>
    </row>
    <row r="162" spans="1:13" ht="12.75">
      <c r="A162" s="99">
        <v>443</v>
      </c>
      <c r="B162" s="99" t="s">
        <v>664</v>
      </c>
      <c r="C162" s="99" t="str">
        <f t="shared" si="6"/>
        <v>Arctic LTER Site number 443</v>
      </c>
      <c r="D162" s="99" t="s">
        <v>387</v>
      </c>
      <c r="E162" s="99" t="s">
        <v>387</v>
      </c>
      <c r="F162" s="99">
        <v>812</v>
      </c>
      <c r="G162" s="99" t="s">
        <v>398</v>
      </c>
      <c r="H162" s="99" t="s">
        <v>665</v>
      </c>
      <c r="I162" s="99" t="s">
        <v>387</v>
      </c>
      <c r="J162" s="99" t="s">
        <v>413</v>
      </c>
      <c r="K162" s="99" t="s">
        <v>387</v>
      </c>
      <c r="L162" s="99" t="s">
        <v>643</v>
      </c>
      <c r="M162" s="105" t="str">
        <f t="shared" si="5"/>
        <v>View on Google Map</v>
      </c>
    </row>
    <row r="163" spans="1:13" ht="12.75">
      <c r="A163" s="99">
        <v>28</v>
      </c>
      <c r="B163" s="99" t="s">
        <v>666</v>
      </c>
      <c r="C163" s="99" t="str">
        <f t="shared" si="6"/>
        <v>Arctic LTER Site number 28</v>
      </c>
      <c r="D163" s="99" t="s">
        <v>387</v>
      </c>
      <c r="E163" s="99" t="s">
        <v>387</v>
      </c>
      <c r="F163" s="99">
        <v>1189</v>
      </c>
      <c r="G163" s="99" t="s">
        <v>412</v>
      </c>
      <c r="H163" s="99" t="s">
        <v>667</v>
      </c>
      <c r="I163" s="99" t="s">
        <v>387</v>
      </c>
      <c r="J163" s="99" t="s">
        <v>413</v>
      </c>
      <c r="K163" s="99" t="s">
        <v>387</v>
      </c>
      <c r="L163" s="99" t="s">
        <v>387</v>
      </c>
      <c r="M163" s="105" t="str">
        <f t="shared" si="5"/>
        <v>View on Google Map</v>
      </c>
    </row>
    <row r="164" spans="1:13" ht="12.75">
      <c r="A164" s="99">
        <v>29</v>
      </c>
      <c r="B164" s="99" t="s">
        <v>668</v>
      </c>
      <c r="C164" s="99" t="str">
        <f t="shared" si="6"/>
        <v>Arctic LTER Site number 29</v>
      </c>
      <c r="D164" s="99" t="s">
        <v>387</v>
      </c>
      <c r="E164" s="99" t="s">
        <v>387</v>
      </c>
      <c r="F164" s="99">
        <v>1372</v>
      </c>
      <c r="G164" s="99" t="s">
        <v>412</v>
      </c>
      <c r="H164" s="99" t="s">
        <v>669</v>
      </c>
      <c r="I164" s="99" t="s">
        <v>387</v>
      </c>
      <c r="J164" s="99" t="s">
        <v>413</v>
      </c>
      <c r="K164" s="99" t="s">
        <v>387</v>
      </c>
      <c r="L164" s="99" t="s">
        <v>387</v>
      </c>
      <c r="M164" s="105" t="str">
        <f t="shared" si="5"/>
        <v>View on Google Map</v>
      </c>
    </row>
    <row r="165" spans="1:13" ht="12.75">
      <c r="A165" s="99">
        <v>30</v>
      </c>
      <c r="B165" s="99" t="s">
        <v>670</v>
      </c>
      <c r="C165" s="99" t="str">
        <f t="shared" si="6"/>
        <v>Arctic LTER Site number 30</v>
      </c>
      <c r="D165" s="99" t="s">
        <v>387</v>
      </c>
      <c r="E165" s="99" t="s">
        <v>387</v>
      </c>
      <c r="F165" s="99">
        <v>1463</v>
      </c>
      <c r="G165" s="99" t="s">
        <v>412</v>
      </c>
      <c r="H165" s="99" t="s">
        <v>671</v>
      </c>
      <c r="I165" s="99" t="s">
        <v>387</v>
      </c>
      <c r="J165" s="99" t="s">
        <v>413</v>
      </c>
      <c r="K165" s="99" t="s">
        <v>387</v>
      </c>
      <c r="L165" s="99" t="s">
        <v>387</v>
      </c>
      <c r="M165" s="105" t="str">
        <f t="shared" si="5"/>
        <v>View on Google Map</v>
      </c>
    </row>
    <row r="166" spans="1:13" ht="12.75">
      <c r="A166" s="99">
        <v>142</v>
      </c>
      <c r="B166" s="99" t="s">
        <v>672</v>
      </c>
      <c r="C166" s="99" t="s">
        <v>673</v>
      </c>
      <c r="D166" s="99">
        <v>68.53698</v>
      </c>
      <c r="E166" s="99">
        <v>-149.2374</v>
      </c>
      <c r="F166" s="99">
        <v>883</v>
      </c>
      <c r="G166" s="99" t="s">
        <v>398</v>
      </c>
      <c r="H166" s="99" t="s">
        <v>674</v>
      </c>
      <c r="I166" s="99" t="s">
        <v>675</v>
      </c>
      <c r="J166" s="99" t="s">
        <v>413</v>
      </c>
      <c r="K166" s="99" t="s">
        <v>387</v>
      </c>
      <c r="L166" s="99" t="s">
        <v>414</v>
      </c>
      <c r="M166" s="105" t="str">
        <f t="shared" si="5"/>
        <v>View on Google Map</v>
      </c>
    </row>
    <row r="167" spans="1:14" ht="12.75">
      <c r="A167" s="99">
        <v>416</v>
      </c>
      <c r="B167" s="99" t="s">
        <v>676</v>
      </c>
      <c r="C167" s="99" t="s">
        <v>677</v>
      </c>
      <c r="D167" s="99">
        <v>68.4960799785</v>
      </c>
      <c r="E167" s="99">
        <v>-149.602155672</v>
      </c>
      <c r="F167" s="99">
        <v>938</v>
      </c>
      <c r="G167" s="99" t="s">
        <v>398</v>
      </c>
      <c r="H167" s="99" t="s">
        <v>678</v>
      </c>
      <c r="I167" s="99" t="s">
        <v>387</v>
      </c>
      <c r="J167" s="99" t="s">
        <v>679</v>
      </c>
      <c r="K167" s="99" t="s">
        <v>387</v>
      </c>
      <c r="L167" s="99" t="s">
        <v>680</v>
      </c>
      <c r="M167" s="105" t="str">
        <f t="shared" si="5"/>
        <v>View on Google Map</v>
      </c>
      <c r="N167" s="99">
        <f>VALUE(MID(B167,5,3))</f>
        <v>100</v>
      </c>
    </row>
    <row r="168" spans="1:14" ht="12.75">
      <c r="A168" s="99">
        <v>417</v>
      </c>
      <c r="B168" s="99" t="s">
        <v>681</v>
      </c>
      <c r="C168" s="99" t="s">
        <v>682</v>
      </c>
      <c r="D168" s="99">
        <v>68.4916419397</v>
      </c>
      <c r="E168" s="99">
        <v>-149.607439847</v>
      </c>
      <c r="F168" s="99">
        <v>937</v>
      </c>
      <c r="G168" s="99" t="s">
        <v>398</v>
      </c>
      <c r="H168" s="99" t="s">
        <v>683</v>
      </c>
      <c r="I168" s="99" t="s">
        <v>387</v>
      </c>
      <c r="J168" s="99" t="s">
        <v>679</v>
      </c>
      <c r="K168" s="99" t="s">
        <v>387</v>
      </c>
      <c r="L168" s="99" t="s">
        <v>680</v>
      </c>
      <c r="M168" s="105" t="str">
        <f t="shared" si="5"/>
        <v>View on Google Map</v>
      </c>
      <c r="N168" s="99">
        <f>VALUE(MID(B168,5,3))</f>
        <v>101</v>
      </c>
    </row>
    <row r="169" spans="1:14" ht="12.75">
      <c r="A169" s="99">
        <v>418</v>
      </c>
      <c r="B169" s="99" t="s">
        <v>684</v>
      </c>
      <c r="C169" s="99" t="s">
        <v>685</v>
      </c>
      <c r="D169" s="99">
        <v>68.4859715248</v>
      </c>
      <c r="E169" s="99">
        <v>-149.611957343</v>
      </c>
      <c r="F169" s="99">
        <v>936</v>
      </c>
      <c r="G169" s="99" t="s">
        <v>398</v>
      </c>
      <c r="H169" s="99" t="s">
        <v>387</v>
      </c>
      <c r="I169" s="99" t="s">
        <v>387</v>
      </c>
      <c r="J169" s="99" t="s">
        <v>679</v>
      </c>
      <c r="K169" s="99" t="s">
        <v>387</v>
      </c>
      <c r="L169" s="99" t="s">
        <v>680</v>
      </c>
      <c r="M169" s="105" t="str">
        <f t="shared" si="5"/>
        <v>View on Google Map</v>
      </c>
      <c r="N169" s="99">
        <f>VALUE(MID(B169,5,3))</f>
        <v>102</v>
      </c>
    </row>
    <row r="170" spans="1:14" ht="12.75">
      <c r="A170" s="99">
        <v>419</v>
      </c>
      <c r="B170" s="99" t="s">
        <v>686</v>
      </c>
      <c r="C170" s="99" t="s">
        <v>687</v>
      </c>
      <c r="D170" s="99">
        <v>68.4864182463</v>
      </c>
      <c r="E170" s="99">
        <v>-149.623539768</v>
      </c>
      <c r="F170" s="99">
        <v>934</v>
      </c>
      <c r="G170" s="99" t="s">
        <v>398</v>
      </c>
      <c r="H170" s="99" t="s">
        <v>688</v>
      </c>
      <c r="I170" s="99" t="s">
        <v>387</v>
      </c>
      <c r="J170" s="99" t="s">
        <v>679</v>
      </c>
      <c r="K170" s="99" t="s">
        <v>387</v>
      </c>
      <c r="L170" s="99" t="s">
        <v>680</v>
      </c>
      <c r="M170" s="105" t="str">
        <f t="shared" si="5"/>
        <v>View on Google Map</v>
      </c>
      <c r="N170" s="99">
        <f>VALUE(MID(B170,5,3))</f>
        <v>103</v>
      </c>
    </row>
    <row r="171" spans="1:14" ht="12.75">
      <c r="A171" s="99">
        <v>420</v>
      </c>
      <c r="B171" s="99" t="s">
        <v>689</v>
      </c>
      <c r="C171" s="99" t="s">
        <v>690</v>
      </c>
      <c r="D171" s="99">
        <v>68.4803581824</v>
      </c>
      <c r="E171" s="99">
        <v>-149.621808276</v>
      </c>
      <c r="F171" s="99" t="s">
        <v>387</v>
      </c>
      <c r="G171" s="99" t="s">
        <v>398</v>
      </c>
      <c r="H171" s="99" t="s">
        <v>689</v>
      </c>
      <c r="I171" s="99" t="s">
        <v>387</v>
      </c>
      <c r="J171" s="99" t="s">
        <v>679</v>
      </c>
      <c r="K171" s="99" t="s">
        <v>387</v>
      </c>
      <c r="L171" s="99" t="s">
        <v>680</v>
      </c>
      <c r="M171" s="105" t="str">
        <f t="shared" si="5"/>
        <v>View on Google Map</v>
      </c>
      <c r="N171" s="99">
        <f aca="true" t="shared" si="7" ref="N171:N198">VALUE(MID(H171,5,3))</f>
        <v>104</v>
      </c>
    </row>
    <row r="172" spans="1:14" ht="12.75">
      <c r="A172" s="99">
        <v>421</v>
      </c>
      <c r="B172" s="99" t="s">
        <v>691</v>
      </c>
      <c r="C172" s="99" t="s">
        <v>692</v>
      </c>
      <c r="D172" s="99">
        <v>68.4871638943</v>
      </c>
      <c r="E172" s="99">
        <v>-149.574709264</v>
      </c>
      <c r="F172" s="99" t="s">
        <v>387</v>
      </c>
      <c r="G172" s="99" t="s">
        <v>398</v>
      </c>
      <c r="H172" s="99" t="s">
        <v>691</v>
      </c>
      <c r="I172" s="99" t="s">
        <v>387</v>
      </c>
      <c r="J172" s="99" t="s">
        <v>679</v>
      </c>
      <c r="K172" s="99" t="s">
        <v>387</v>
      </c>
      <c r="L172" s="99" t="s">
        <v>680</v>
      </c>
      <c r="M172" s="105" t="str">
        <f t="shared" si="5"/>
        <v>View on Google Map</v>
      </c>
      <c r="N172" s="99">
        <f t="shared" si="7"/>
        <v>105</v>
      </c>
    </row>
    <row r="173" spans="1:14" ht="12.75">
      <c r="A173" s="99">
        <v>422</v>
      </c>
      <c r="B173" s="99" t="s">
        <v>693</v>
      </c>
      <c r="C173" s="99" t="s">
        <v>694</v>
      </c>
      <c r="D173" s="99">
        <v>68.4820078539</v>
      </c>
      <c r="E173" s="99">
        <v>-149.573575431</v>
      </c>
      <c r="F173" s="99" t="s">
        <v>387</v>
      </c>
      <c r="G173" s="99" t="s">
        <v>398</v>
      </c>
      <c r="H173" s="99" t="s">
        <v>693</v>
      </c>
      <c r="I173" s="99" t="s">
        <v>387</v>
      </c>
      <c r="J173" s="99" t="s">
        <v>679</v>
      </c>
      <c r="K173" s="99" t="s">
        <v>387</v>
      </c>
      <c r="L173" s="99" t="s">
        <v>680</v>
      </c>
      <c r="M173" s="105" t="str">
        <f t="shared" si="5"/>
        <v>View on Google Map</v>
      </c>
      <c r="N173" s="99">
        <f t="shared" si="7"/>
        <v>106</v>
      </c>
    </row>
    <row r="174" spans="1:14" ht="12.75">
      <c r="A174" s="99">
        <v>423</v>
      </c>
      <c r="B174" s="99" t="s">
        <v>695</v>
      </c>
      <c r="C174" s="99" t="s">
        <v>696</v>
      </c>
      <c r="D174" s="99">
        <v>68.4801177831</v>
      </c>
      <c r="E174" s="99">
        <v>-149.553733964</v>
      </c>
      <c r="F174" s="99" t="s">
        <v>387</v>
      </c>
      <c r="G174" s="99" t="s">
        <v>398</v>
      </c>
      <c r="H174" s="99" t="s">
        <v>695</v>
      </c>
      <c r="I174" s="99" t="s">
        <v>387</v>
      </c>
      <c r="J174" s="99" t="s">
        <v>679</v>
      </c>
      <c r="K174" s="99" t="s">
        <v>387</v>
      </c>
      <c r="L174" s="99" t="s">
        <v>680</v>
      </c>
      <c r="M174" s="105" t="str">
        <f t="shared" si="5"/>
        <v>View on Google Map</v>
      </c>
      <c r="N174" s="99">
        <f t="shared" si="7"/>
        <v>107</v>
      </c>
    </row>
    <row r="175" spans="1:14" ht="12.75">
      <c r="A175" s="99">
        <v>424</v>
      </c>
      <c r="B175" s="99" t="s">
        <v>697</v>
      </c>
      <c r="C175" s="99" t="s">
        <v>698</v>
      </c>
      <c r="D175" s="99">
        <v>68.5534706576</v>
      </c>
      <c r="E175" s="99">
        <v>-149.167025156</v>
      </c>
      <c r="F175" s="99" t="s">
        <v>387</v>
      </c>
      <c r="G175" s="99" t="s">
        <v>398</v>
      </c>
      <c r="H175" s="99" t="s">
        <v>697</v>
      </c>
      <c r="I175" s="99" t="s">
        <v>387</v>
      </c>
      <c r="J175" s="99" t="s">
        <v>679</v>
      </c>
      <c r="K175" s="99" t="s">
        <v>387</v>
      </c>
      <c r="L175" s="99" t="s">
        <v>680</v>
      </c>
      <c r="M175" s="105" t="str">
        <f t="shared" si="5"/>
        <v>View on Google Map</v>
      </c>
      <c r="N175" s="99">
        <f t="shared" si="7"/>
        <v>108</v>
      </c>
    </row>
    <row r="176" spans="1:14" ht="12.75">
      <c r="A176" s="99">
        <v>425</v>
      </c>
      <c r="B176" s="99" t="s">
        <v>699</v>
      </c>
      <c r="C176" s="99" t="s">
        <v>700</v>
      </c>
      <c r="D176" s="99">
        <v>68.5570824577</v>
      </c>
      <c r="E176" s="99">
        <v>-149.154445686</v>
      </c>
      <c r="F176" s="99" t="s">
        <v>387</v>
      </c>
      <c r="G176" s="99" t="s">
        <v>398</v>
      </c>
      <c r="H176" s="99" t="s">
        <v>699</v>
      </c>
      <c r="I176" s="99" t="s">
        <v>387</v>
      </c>
      <c r="J176" s="99" t="s">
        <v>679</v>
      </c>
      <c r="K176" s="99" t="s">
        <v>387</v>
      </c>
      <c r="L176" s="99" t="s">
        <v>680</v>
      </c>
      <c r="M176" s="105" t="str">
        <f t="shared" si="5"/>
        <v>View on Google Map</v>
      </c>
      <c r="N176" s="99">
        <f t="shared" si="7"/>
        <v>109</v>
      </c>
    </row>
    <row r="177" spans="1:14" ht="12.75">
      <c r="A177" s="99">
        <v>426</v>
      </c>
      <c r="B177" s="99" t="s">
        <v>701</v>
      </c>
      <c r="C177" s="99" t="s">
        <v>702</v>
      </c>
      <c r="D177" s="99">
        <v>68.7328740058</v>
      </c>
      <c r="E177" s="99">
        <v>-149.401461627</v>
      </c>
      <c r="F177" s="99" t="s">
        <v>387</v>
      </c>
      <c r="G177" s="99" t="s">
        <v>398</v>
      </c>
      <c r="H177" s="99" t="s">
        <v>701</v>
      </c>
      <c r="I177" s="99" t="s">
        <v>387</v>
      </c>
      <c r="J177" s="99" t="s">
        <v>679</v>
      </c>
      <c r="K177" s="99" t="s">
        <v>387</v>
      </c>
      <c r="L177" s="99" t="s">
        <v>680</v>
      </c>
      <c r="M177" s="105" t="str">
        <f t="shared" si="5"/>
        <v>View on Google Map</v>
      </c>
      <c r="N177" s="99">
        <f t="shared" si="7"/>
        <v>110</v>
      </c>
    </row>
    <row r="178" spans="1:14" ht="12.75">
      <c r="A178" s="99">
        <v>427</v>
      </c>
      <c r="B178" s="99" t="s">
        <v>703</v>
      </c>
      <c r="C178" s="99" t="s">
        <v>704</v>
      </c>
      <c r="D178" s="99">
        <v>68.7284379109</v>
      </c>
      <c r="E178" s="99">
        <v>-149.392984492</v>
      </c>
      <c r="F178" s="99" t="s">
        <v>387</v>
      </c>
      <c r="G178" s="99" t="s">
        <v>398</v>
      </c>
      <c r="H178" s="99" t="s">
        <v>703</v>
      </c>
      <c r="I178" s="99" t="s">
        <v>387</v>
      </c>
      <c r="J178" s="99" t="s">
        <v>679</v>
      </c>
      <c r="K178" s="99" t="s">
        <v>387</v>
      </c>
      <c r="L178" s="99" t="s">
        <v>680</v>
      </c>
      <c r="M178" s="105" t="str">
        <f t="shared" si="5"/>
        <v>View on Google Map</v>
      </c>
      <c r="N178" s="99">
        <f t="shared" si="7"/>
        <v>111</v>
      </c>
    </row>
    <row r="179" spans="1:14" ht="12.75">
      <c r="A179" s="99">
        <v>428</v>
      </c>
      <c r="B179" s="99" t="s">
        <v>705</v>
      </c>
      <c r="C179" s="99" t="s">
        <v>706</v>
      </c>
      <c r="D179" s="99">
        <v>68.6719088055</v>
      </c>
      <c r="E179" s="99">
        <v>-149.248173483</v>
      </c>
      <c r="F179" s="99" t="s">
        <v>387</v>
      </c>
      <c r="G179" s="99" t="s">
        <v>398</v>
      </c>
      <c r="H179" s="99" t="s">
        <v>705</v>
      </c>
      <c r="I179" s="99" t="s">
        <v>387</v>
      </c>
      <c r="J179" s="99" t="s">
        <v>679</v>
      </c>
      <c r="K179" s="99" t="s">
        <v>387</v>
      </c>
      <c r="L179" s="99" t="s">
        <v>680</v>
      </c>
      <c r="M179" s="105" t="str">
        <f t="shared" si="5"/>
        <v>View on Google Map</v>
      </c>
      <c r="N179" s="99">
        <f t="shared" si="7"/>
        <v>112</v>
      </c>
    </row>
    <row r="180" spans="1:14" ht="12.75">
      <c r="A180" s="99">
        <v>429</v>
      </c>
      <c r="B180" s="99" t="s">
        <v>707</v>
      </c>
      <c r="C180" s="99" t="s">
        <v>708</v>
      </c>
      <c r="D180" s="99">
        <v>68.6794276394</v>
      </c>
      <c r="E180" s="99">
        <v>-149.239470849</v>
      </c>
      <c r="F180" s="99" t="s">
        <v>387</v>
      </c>
      <c r="G180" s="99" t="s">
        <v>398</v>
      </c>
      <c r="H180" s="99" t="s">
        <v>707</v>
      </c>
      <c r="I180" s="99" t="s">
        <v>387</v>
      </c>
      <c r="J180" s="99" t="s">
        <v>679</v>
      </c>
      <c r="K180" s="99" t="s">
        <v>387</v>
      </c>
      <c r="L180" s="99" t="s">
        <v>680</v>
      </c>
      <c r="M180" s="105" t="str">
        <f t="shared" si="5"/>
        <v>View on Google Map</v>
      </c>
      <c r="N180" s="99">
        <f t="shared" si="7"/>
        <v>113</v>
      </c>
    </row>
    <row r="181" spans="1:14" ht="12.75">
      <c r="A181" s="99">
        <v>430</v>
      </c>
      <c r="B181" s="99" t="s">
        <v>709</v>
      </c>
      <c r="C181" s="99" t="s">
        <v>710</v>
      </c>
      <c r="D181" s="99">
        <v>68.6794244286</v>
      </c>
      <c r="E181" s="99">
        <v>-149.229696951</v>
      </c>
      <c r="F181" s="99" t="s">
        <v>387</v>
      </c>
      <c r="G181" s="99" t="s">
        <v>398</v>
      </c>
      <c r="H181" s="99" t="s">
        <v>709</v>
      </c>
      <c r="I181" s="99" t="s">
        <v>387</v>
      </c>
      <c r="J181" s="99" t="s">
        <v>679</v>
      </c>
      <c r="K181" s="99" t="s">
        <v>387</v>
      </c>
      <c r="L181" s="99" t="s">
        <v>680</v>
      </c>
      <c r="M181" s="105" t="str">
        <f t="shared" si="5"/>
        <v>View on Google Map</v>
      </c>
      <c r="N181" s="99">
        <f t="shared" si="7"/>
        <v>114</v>
      </c>
    </row>
    <row r="182" spans="1:14" ht="12.75">
      <c r="A182" s="99">
        <v>398</v>
      </c>
      <c r="B182" s="99" t="s">
        <v>711</v>
      </c>
      <c r="C182" s="99" t="s">
        <v>712</v>
      </c>
      <c r="D182" s="99">
        <v>68.5697917821</v>
      </c>
      <c r="E182" s="99">
        <v>-149.43938491</v>
      </c>
      <c r="F182" s="99" t="s">
        <v>387</v>
      </c>
      <c r="G182" s="99" t="s">
        <v>398</v>
      </c>
      <c r="H182" s="99" t="s">
        <v>711</v>
      </c>
      <c r="I182" s="99" t="s">
        <v>387</v>
      </c>
      <c r="J182" s="99" t="s">
        <v>679</v>
      </c>
      <c r="K182" s="99" t="s">
        <v>387</v>
      </c>
      <c r="L182" s="99" t="s">
        <v>680</v>
      </c>
      <c r="M182" s="105" t="str">
        <f t="shared" si="5"/>
        <v>View on Google Map</v>
      </c>
      <c r="N182" s="99">
        <f t="shared" si="7"/>
        <v>82</v>
      </c>
    </row>
    <row r="183" spans="1:14" ht="12.75">
      <c r="A183" s="99">
        <v>389</v>
      </c>
      <c r="B183" s="99" t="s">
        <v>713</v>
      </c>
      <c r="C183" s="99" t="s">
        <v>714</v>
      </c>
      <c r="D183" s="99">
        <v>68.5688832145</v>
      </c>
      <c r="E183" s="99">
        <v>-149.432996798</v>
      </c>
      <c r="F183" s="99" t="s">
        <v>387</v>
      </c>
      <c r="G183" s="99" t="s">
        <v>398</v>
      </c>
      <c r="H183" s="99" t="s">
        <v>713</v>
      </c>
      <c r="I183" s="99" t="s">
        <v>387</v>
      </c>
      <c r="J183" s="99" t="s">
        <v>679</v>
      </c>
      <c r="K183" s="99" t="s">
        <v>387</v>
      </c>
      <c r="L183" s="99" t="s">
        <v>680</v>
      </c>
      <c r="M183" s="105" t="str">
        <f t="shared" si="5"/>
        <v>View on Google Map</v>
      </c>
      <c r="N183" s="99">
        <f t="shared" si="7"/>
        <v>83</v>
      </c>
    </row>
    <row r="184" spans="1:14" ht="12.75">
      <c r="A184" s="99">
        <v>390</v>
      </c>
      <c r="B184" s="99" t="s">
        <v>715</v>
      </c>
      <c r="C184" s="99" t="s">
        <v>716</v>
      </c>
      <c r="D184" s="99">
        <v>68.5714467551</v>
      </c>
      <c r="E184" s="99">
        <v>-149.436147765</v>
      </c>
      <c r="F184" s="99" t="s">
        <v>387</v>
      </c>
      <c r="G184" s="99" t="s">
        <v>398</v>
      </c>
      <c r="H184" s="99" t="s">
        <v>715</v>
      </c>
      <c r="I184" s="99" t="s">
        <v>387</v>
      </c>
      <c r="J184" s="99" t="s">
        <v>679</v>
      </c>
      <c r="K184" s="99" t="s">
        <v>387</v>
      </c>
      <c r="L184" s="99" t="s">
        <v>680</v>
      </c>
      <c r="M184" s="105" t="str">
        <f t="shared" si="5"/>
        <v>View on Google Map</v>
      </c>
      <c r="N184" s="99">
        <f t="shared" si="7"/>
        <v>84</v>
      </c>
    </row>
    <row r="185" spans="1:14" ht="12.75">
      <c r="A185" s="99">
        <v>391</v>
      </c>
      <c r="B185" s="99" t="s">
        <v>717</v>
      </c>
      <c r="C185" s="99" t="s">
        <v>718</v>
      </c>
      <c r="D185" s="99">
        <v>68.6004190154</v>
      </c>
      <c r="E185" s="99">
        <v>-149.438677388</v>
      </c>
      <c r="F185" s="99" t="s">
        <v>387</v>
      </c>
      <c r="G185" s="99" t="s">
        <v>398</v>
      </c>
      <c r="H185" s="99" t="s">
        <v>717</v>
      </c>
      <c r="I185" s="99" t="s">
        <v>387</v>
      </c>
      <c r="J185" s="99" t="s">
        <v>679</v>
      </c>
      <c r="K185" s="99" t="s">
        <v>387</v>
      </c>
      <c r="L185" s="99" t="s">
        <v>680</v>
      </c>
      <c r="M185" s="105" t="str">
        <f t="shared" si="5"/>
        <v>View on Google Map</v>
      </c>
      <c r="N185" s="99">
        <f t="shared" si="7"/>
        <v>85</v>
      </c>
    </row>
    <row r="186" spans="1:14" ht="12.75">
      <c r="A186" s="99">
        <v>392</v>
      </c>
      <c r="B186" s="99" t="s">
        <v>719</v>
      </c>
      <c r="C186" s="99" t="s">
        <v>720</v>
      </c>
      <c r="D186" s="99">
        <v>68.6324246102</v>
      </c>
      <c r="E186" s="99">
        <v>-149.418740628</v>
      </c>
      <c r="F186" s="99" t="s">
        <v>387</v>
      </c>
      <c r="G186" s="99" t="s">
        <v>398</v>
      </c>
      <c r="H186" s="99" t="s">
        <v>719</v>
      </c>
      <c r="I186" s="99" t="s">
        <v>387</v>
      </c>
      <c r="J186" s="99" t="s">
        <v>679</v>
      </c>
      <c r="K186" s="99" t="s">
        <v>387</v>
      </c>
      <c r="L186" s="99" t="s">
        <v>680</v>
      </c>
      <c r="M186" s="105" t="str">
        <f t="shared" si="5"/>
        <v>View on Google Map</v>
      </c>
      <c r="N186" s="99">
        <f t="shared" si="7"/>
        <v>86</v>
      </c>
    </row>
    <row r="187" spans="1:14" ht="12.75">
      <c r="A187" s="99">
        <v>393</v>
      </c>
      <c r="B187" s="99" t="s">
        <v>721</v>
      </c>
      <c r="C187" s="99" t="s">
        <v>722</v>
      </c>
      <c r="D187" s="99">
        <v>68.5057049659</v>
      </c>
      <c r="E187" s="99">
        <v>-149.516276081</v>
      </c>
      <c r="F187" s="99" t="s">
        <v>387</v>
      </c>
      <c r="G187" s="99" t="s">
        <v>398</v>
      </c>
      <c r="H187" s="99" t="s">
        <v>721</v>
      </c>
      <c r="I187" s="99" t="s">
        <v>387</v>
      </c>
      <c r="J187" s="99" t="s">
        <v>679</v>
      </c>
      <c r="K187" s="99" t="s">
        <v>387</v>
      </c>
      <c r="L187" s="99" t="s">
        <v>680</v>
      </c>
      <c r="M187" s="105" t="str">
        <f t="shared" si="5"/>
        <v>View on Google Map</v>
      </c>
      <c r="N187" s="99">
        <f t="shared" si="7"/>
        <v>87</v>
      </c>
    </row>
    <row r="188" spans="1:14" ht="12.75">
      <c r="A188" s="99">
        <v>394</v>
      </c>
      <c r="B188" s="99" t="s">
        <v>723</v>
      </c>
      <c r="C188" s="99" t="s">
        <v>724</v>
      </c>
      <c r="D188" s="99">
        <v>68.5092348086</v>
      </c>
      <c r="E188" s="99">
        <v>-149.589176785</v>
      </c>
      <c r="F188" s="99" t="s">
        <v>387</v>
      </c>
      <c r="G188" s="99" t="s">
        <v>398</v>
      </c>
      <c r="H188" s="99" t="s">
        <v>723</v>
      </c>
      <c r="I188" s="99" t="s">
        <v>387</v>
      </c>
      <c r="J188" s="99" t="s">
        <v>679</v>
      </c>
      <c r="K188" s="99" t="s">
        <v>387</v>
      </c>
      <c r="L188" s="99" t="s">
        <v>680</v>
      </c>
      <c r="M188" s="105" t="str">
        <f t="shared" si="5"/>
        <v>View on Google Map</v>
      </c>
      <c r="N188" s="99">
        <f t="shared" si="7"/>
        <v>88</v>
      </c>
    </row>
    <row r="189" spans="1:14" ht="12.75">
      <c r="A189" s="99">
        <v>395</v>
      </c>
      <c r="B189" s="99" t="s">
        <v>725</v>
      </c>
      <c r="C189" s="99" t="s">
        <v>726</v>
      </c>
      <c r="D189" s="99">
        <v>68.5256505313</v>
      </c>
      <c r="E189" s="99">
        <v>-149.541619823</v>
      </c>
      <c r="F189" s="99" t="s">
        <v>387</v>
      </c>
      <c r="G189" s="99" t="s">
        <v>398</v>
      </c>
      <c r="H189" s="99" t="s">
        <v>725</v>
      </c>
      <c r="I189" s="99" t="s">
        <v>387</v>
      </c>
      <c r="J189" s="99" t="s">
        <v>679</v>
      </c>
      <c r="K189" s="99" t="s">
        <v>387</v>
      </c>
      <c r="L189" s="99" t="s">
        <v>680</v>
      </c>
      <c r="M189" s="105" t="str">
        <f t="shared" si="5"/>
        <v>View on Google Map</v>
      </c>
      <c r="N189" s="99">
        <f t="shared" si="7"/>
        <v>89</v>
      </c>
    </row>
    <row r="190" spans="1:14" ht="12.75">
      <c r="A190" s="99">
        <v>396</v>
      </c>
      <c r="B190" s="99" t="s">
        <v>727</v>
      </c>
      <c r="C190" s="99" t="s">
        <v>728</v>
      </c>
      <c r="D190" s="99">
        <v>68.5310200604</v>
      </c>
      <c r="E190" s="99">
        <v>-149.54062337</v>
      </c>
      <c r="F190" s="99" t="s">
        <v>387</v>
      </c>
      <c r="G190" s="99" t="s">
        <v>398</v>
      </c>
      <c r="H190" s="99" t="s">
        <v>727</v>
      </c>
      <c r="I190" s="99" t="s">
        <v>387</v>
      </c>
      <c r="J190" s="99" t="s">
        <v>679</v>
      </c>
      <c r="K190" s="99" t="s">
        <v>387</v>
      </c>
      <c r="L190" s="99" t="s">
        <v>680</v>
      </c>
      <c r="M190" s="105" t="str">
        <f t="shared" si="5"/>
        <v>View on Google Map</v>
      </c>
      <c r="N190" s="99">
        <f t="shared" si="7"/>
        <v>90</v>
      </c>
    </row>
    <row r="191" spans="1:14" ht="12.75">
      <c r="A191" s="99">
        <v>397</v>
      </c>
      <c r="B191" s="99" t="s">
        <v>729</v>
      </c>
      <c r="C191" s="99" t="s">
        <v>730</v>
      </c>
      <c r="D191" s="99">
        <v>68.6238928444</v>
      </c>
      <c r="E191" s="99">
        <v>-149.469559886</v>
      </c>
      <c r="F191" s="99" t="s">
        <v>387</v>
      </c>
      <c r="G191" s="99" t="s">
        <v>398</v>
      </c>
      <c r="H191" s="99" t="s">
        <v>729</v>
      </c>
      <c r="I191" s="99" t="s">
        <v>387</v>
      </c>
      <c r="J191" s="99" t="s">
        <v>679</v>
      </c>
      <c r="K191" s="99" t="s">
        <v>387</v>
      </c>
      <c r="L191" s="99" t="s">
        <v>680</v>
      </c>
      <c r="M191" s="105" t="str">
        <f t="shared" si="5"/>
        <v>View on Google Map</v>
      </c>
      <c r="N191" s="99">
        <f t="shared" si="7"/>
        <v>91</v>
      </c>
    </row>
    <row r="192" spans="1:14" ht="12.75">
      <c r="A192" s="99">
        <v>408</v>
      </c>
      <c r="B192" s="99" t="s">
        <v>731</v>
      </c>
      <c r="C192" s="99" t="s">
        <v>732</v>
      </c>
      <c r="D192" s="99">
        <v>68.6069459654</v>
      </c>
      <c r="E192" s="99">
        <v>-149.195806014</v>
      </c>
      <c r="F192" s="99" t="s">
        <v>387</v>
      </c>
      <c r="G192" s="99" t="s">
        <v>398</v>
      </c>
      <c r="H192" s="99" t="s">
        <v>731</v>
      </c>
      <c r="I192" s="99" t="s">
        <v>387</v>
      </c>
      <c r="J192" s="99" t="s">
        <v>679</v>
      </c>
      <c r="K192" s="99" t="s">
        <v>387</v>
      </c>
      <c r="L192" s="99" t="s">
        <v>680</v>
      </c>
      <c r="M192" s="105" t="str">
        <f t="shared" si="5"/>
        <v>View on Google Map</v>
      </c>
      <c r="N192" s="99">
        <f t="shared" si="7"/>
        <v>92</v>
      </c>
    </row>
    <row r="193" spans="1:14" ht="12.75">
      <c r="A193" s="99">
        <v>409</v>
      </c>
      <c r="B193" s="99" t="s">
        <v>733</v>
      </c>
      <c r="C193" s="99" t="s">
        <v>734</v>
      </c>
      <c r="D193" s="99">
        <v>68.613688054</v>
      </c>
      <c r="E193" s="99">
        <v>-149.202875655</v>
      </c>
      <c r="F193" s="99" t="s">
        <v>387</v>
      </c>
      <c r="G193" s="99" t="s">
        <v>398</v>
      </c>
      <c r="H193" s="99" t="s">
        <v>733</v>
      </c>
      <c r="I193" s="99" t="s">
        <v>387</v>
      </c>
      <c r="J193" s="99" t="s">
        <v>679</v>
      </c>
      <c r="K193" s="99" t="s">
        <v>387</v>
      </c>
      <c r="L193" s="99" t="s">
        <v>680</v>
      </c>
      <c r="M193" s="105" t="str">
        <f t="shared" si="5"/>
        <v>View on Google Map</v>
      </c>
      <c r="N193" s="99">
        <f t="shared" si="7"/>
        <v>93</v>
      </c>
    </row>
    <row r="194" spans="1:14" ht="12.75">
      <c r="A194" s="99">
        <v>410</v>
      </c>
      <c r="B194" s="99" t="s">
        <v>735</v>
      </c>
      <c r="C194" s="99" t="s">
        <v>736</v>
      </c>
      <c r="D194" s="99">
        <v>68.6173228372</v>
      </c>
      <c r="E194" s="99">
        <v>-149.216409899</v>
      </c>
      <c r="F194" s="99" t="s">
        <v>387</v>
      </c>
      <c r="G194" s="99" t="s">
        <v>398</v>
      </c>
      <c r="H194" s="99" t="s">
        <v>735</v>
      </c>
      <c r="I194" s="99" t="s">
        <v>387</v>
      </c>
      <c r="J194" s="99" t="s">
        <v>679</v>
      </c>
      <c r="K194" s="99" t="s">
        <v>387</v>
      </c>
      <c r="L194" s="99" t="s">
        <v>680</v>
      </c>
      <c r="M194" s="105" t="str">
        <f t="shared" si="5"/>
        <v>View on Google Map</v>
      </c>
      <c r="N194" s="99">
        <f t="shared" si="7"/>
        <v>94</v>
      </c>
    </row>
    <row r="195" spans="1:14" ht="12.75">
      <c r="A195" s="99">
        <v>411</v>
      </c>
      <c r="B195" s="99" t="s">
        <v>737</v>
      </c>
      <c r="C195" s="99" t="s">
        <v>738</v>
      </c>
      <c r="D195" s="99">
        <v>68.613551664</v>
      </c>
      <c r="E195" s="99">
        <v>-149.21844056</v>
      </c>
      <c r="F195" s="99" t="s">
        <v>387</v>
      </c>
      <c r="G195" s="99" t="s">
        <v>398</v>
      </c>
      <c r="H195" s="99" t="s">
        <v>737</v>
      </c>
      <c r="I195" s="99" t="s">
        <v>387</v>
      </c>
      <c r="J195" s="99" t="s">
        <v>679</v>
      </c>
      <c r="K195" s="99" t="s">
        <v>387</v>
      </c>
      <c r="L195" s="99" t="s">
        <v>680</v>
      </c>
      <c r="M195" s="105" t="str">
        <f aca="true" t="shared" si="8" ref="M195:M258">HYPERLINK("http://maps.google.com/maps?q="&amp;D195&amp;","&amp;E195,"View on Google Map")</f>
        <v>View on Google Map</v>
      </c>
      <c r="N195" s="99">
        <f t="shared" si="7"/>
        <v>95</v>
      </c>
    </row>
    <row r="196" spans="1:14" ht="12.75">
      <c r="A196" s="99">
        <v>412</v>
      </c>
      <c r="B196" s="99" t="s">
        <v>739</v>
      </c>
      <c r="C196" s="99" t="s">
        <v>740</v>
      </c>
      <c r="D196" s="99">
        <v>68.6095720798</v>
      </c>
      <c r="E196" s="99">
        <v>-149.208652056</v>
      </c>
      <c r="F196" s="99" t="s">
        <v>387</v>
      </c>
      <c r="G196" s="99" t="s">
        <v>398</v>
      </c>
      <c r="H196" s="99" t="s">
        <v>739</v>
      </c>
      <c r="I196" s="99" t="s">
        <v>387</v>
      </c>
      <c r="J196" s="99" t="s">
        <v>679</v>
      </c>
      <c r="K196" s="99" t="s">
        <v>387</v>
      </c>
      <c r="L196" s="99" t="s">
        <v>680</v>
      </c>
      <c r="M196" s="105" t="str">
        <f t="shared" si="8"/>
        <v>View on Google Map</v>
      </c>
      <c r="N196" s="99">
        <f t="shared" si="7"/>
        <v>96</v>
      </c>
    </row>
    <row r="197" spans="1:14" ht="12.75">
      <c r="A197" s="99">
        <v>413</v>
      </c>
      <c r="B197" s="99" t="s">
        <v>741</v>
      </c>
      <c r="C197" s="99" t="s">
        <v>742</v>
      </c>
      <c r="D197" s="99">
        <v>68.6070975402</v>
      </c>
      <c r="E197" s="99">
        <v>-149.214820305</v>
      </c>
      <c r="F197" s="99" t="s">
        <v>387</v>
      </c>
      <c r="G197" s="99" t="s">
        <v>398</v>
      </c>
      <c r="H197" s="99" t="s">
        <v>741</v>
      </c>
      <c r="I197" s="99" t="s">
        <v>387</v>
      </c>
      <c r="J197" s="99" t="s">
        <v>679</v>
      </c>
      <c r="K197" s="99" t="s">
        <v>387</v>
      </c>
      <c r="L197" s="99" t="s">
        <v>680</v>
      </c>
      <c r="M197" s="105" t="str">
        <f t="shared" si="8"/>
        <v>View on Google Map</v>
      </c>
      <c r="N197" s="99">
        <f t="shared" si="7"/>
        <v>97</v>
      </c>
    </row>
    <row r="198" spans="1:14" ht="12.75">
      <c r="A198" s="99">
        <v>414</v>
      </c>
      <c r="B198" s="99" t="s">
        <v>743</v>
      </c>
      <c r="C198" s="99" t="s">
        <v>744</v>
      </c>
      <c r="D198" s="99">
        <v>68.6051987114</v>
      </c>
      <c r="E198" s="99">
        <v>-149.272150468</v>
      </c>
      <c r="F198" s="99" t="s">
        <v>387</v>
      </c>
      <c r="G198" s="99" t="s">
        <v>398</v>
      </c>
      <c r="H198" s="99" t="s">
        <v>743</v>
      </c>
      <c r="I198" s="99" t="s">
        <v>387</v>
      </c>
      <c r="J198" s="99" t="s">
        <v>679</v>
      </c>
      <c r="K198" s="99" t="s">
        <v>387</v>
      </c>
      <c r="L198" s="99" t="s">
        <v>680</v>
      </c>
      <c r="M198" s="105" t="str">
        <f t="shared" si="8"/>
        <v>View on Google Map</v>
      </c>
      <c r="N198" s="99">
        <f t="shared" si="7"/>
        <v>98</v>
      </c>
    </row>
    <row r="199" spans="1:14" ht="12.75">
      <c r="A199" s="99">
        <v>415</v>
      </c>
      <c r="B199" s="99" t="s">
        <v>745</v>
      </c>
      <c r="C199" s="99" t="s">
        <v>746</v>
      </c>
      <c r="D199" s="99">
        <v>68.4983759224</v>
      </c>
      <c r="E199" s="99">
        <v>-149.598422847</v>
      </c>
      <c r="F199" s="99">
        <v>947</v>
      </c>
      <c r="G199" s="99" t="s">
        <v>398</v>
      </c>
      <c r="H199" s="99" t="s">
        <v>747</v>
      </c>
      <c r="I199" s="99" t="s">
        <v>387</v>
      </c>
      <c r="J199" s="99" t="s">
        <v>679</v>
      </c>
      <c r="K199" s="99" t="s">
        <v>387</v>
      </c>
      <c r="L199" s="99" t="s">
        <v>680</v>
      </c>
      <c r="M199" s="105" t="str">
        <f t="shared" si="8"/>
        <v>View on Google Map</v>
      </c>
      <c r="N199" s="99">
        <f>VALUE(MID(B199,5,3))</f>
        <v>99</v>
      </c>
    </row>
    <row r="200" spans="1:13" ht="12.75">
      <c r="A200" s="99">
        <v>402</v>
      </c>
      <c r="B200" s="99" t="s">
        <v>748</v>
      </c>
      <c r="C200" s="99" t="str">
        <f>"Arctic LTER Site number "&amp;A200</f>
        <v>Arctic LTER Site number 402</v>
      </c>
      <c r="D200" s="99" t="s">
        <v>387</v>
      </c>
      <c r="E200" s="99" t="s">
        <v>387</v>
      </c>
      <c r="F200" s="99" t="s">
        <v>387</v>
      </c>
      <c r="G200" s="99" t="s">
        <v>398</v>
      </c>
      <c r="H200" s="99" t="s">
        <v>387</v>
      </c>
      <c r="I200" s="99" t="s">
        <v>387</v>
      </c>
      <c r="J200" s="99" t="s">
        <v>413</v>
      </c>
      <c r="K200" s="99" t="s">
        <v>387</v>
      </c>
      <c r="L200" s="99" t="s">
        <v>567</v>
      </c>
      <c r="M200" s="105" t="str">
        <f t="shared" si="8"/>
        <v>View on Google Map</v>
      </c>
    </row>
    <row r="201" spans="1:13" ht="12.75">
      <c r="A201" s="99">
        <v>8</v>
      </c>
      <c r="B201" s="99" t="s">
        <v>749</v>
      </c>
      <c r="C201" s="99" t="s">
        <v>411</v>
      </c>
      <c r="D201" s="99">
        <v>69.15</v>
      </c>
      <c r="E201" s="99">
        <v>-148.83333333333334</v>
      </c>
      <c r="F201" s="99">
        <v>290</v>
      </c>
      <c r="G201" s="99" t="s">
        <v>412</v>
      </c>
      <c r="H201" s="99" t="s">
        <v>387</v>
      </c>
      <c r="I201" s="99" t="s">
        <v>387</v>
      </c>
      <c r="J201" s="99" t="s">
        <v>413</v>
      </c>
      <c r="K201" s="99" t="s">
        <v>387</v>
      </c>
      <c r="L201" s="99" t="s">
        <v>414</v>
      </c>
      <c r="M201" s="105" t="str">
        <f t="shared" si="8"/>
        <v>View on Google Map</v>
      </c>
    </row>
    <row r="202" spans="1:13" ht="12.75">
      <c r="A202" s="99">
        <v>219</v>
      </c>
      <c r="B202" s="99" t="s">
        <v>750</v>
      </c>
      <c r="C202" s="99" t="str">
        <f aca="true" t="shared" si="9" ref="C202:C216">"Arctic LTER Site number "&amp;A202</f>
        <v>Arctic LTER Site number 219</v>
      </c>
      <c r="D202" s="99">
        <v>69.8</v>
      </c>
      <c r="E202" s="99">
        <v>-151.83333333333334</v>
      </c>
      <c r="F202" s="99">
        <v>60.3658536585366</v>
      </c>
      <c r="G202" s="99" t="s">
        <v>398</v>
      </c>
      <c r="H202" s="99" t="s">
        <v>751</v>
      </c>
      <c r="I202" s="99" t="s">
        <v>387</v>
      </c>
      <c r="J202" s="99" t="s">
        <v>413</v>
      </c>
      <c r="K202" s="99" t="s">
        <v>387</v>
      </c>
      <c r="L202" s="99" t="s">
        <v>752</v>
      </c>
      <c r="M202" s="105" t="str">
        <f t="shared" si="8"/>
        <v>View on Google Map</v>
      </c>
    </row>
    <row r="203" spans="1:13" ht="12.75">
      <c r="A203" s="99">
        <v>220</v>
      </c>
      <c r="B203" s="99" t="s">
        <v>753</v>
      </c>
      <c r="C203" s="99" t="str">
        <f t="shared" si="9"/>
        <v>Arctic LTER Site number 220</v>
      </c>
      <c r="D203" s="99">
        <v>69.75</v>
      </c>
      <c r="E203" s="99">
        <v>-151.5</v>
      </c>
      <c r="F203" s="99">
        <v>60.36585365853659</v>
      </c>
      <c r="G203" s="99" t="s">
        <v>398</v>
      </c>
      <c r="H203" s="99" t="s">
        <v>754</v>
      </c>
      <c r="I203" s="99" t="s">
        <v>387</v>
      </c>
      <c r="J203" s="99" t="s">
        <v>413</v>
      </c>
      <c r="K203" s="99" t="s">
        <v>387</v>
      </c>
      <c r="L203" s="99" t="s">
        <v>752</v>
      </c>
      <c r="M203" s="105" t="str">
        <f t="shared" si="8"/>
        <v>View on Google Map</v>
      </c>
    </row>
    <row r="204" spans="1:13" ht="12.75">
      <c r="A204" s="99">
        <v>221</v>
      </c>
      <c r="B204" s="99" t="s">
        <v>755</v>
      </c>
      <c r="C204" s="99" t="str">
        <f t="shared" si="9"/>
        <v>Arctic LTER Site number 221</v>
      </c>
      <c r="D204" s="99">
        <v>69.75</v>
      </c>
      <c r="E204" s="99">
        <v>-151.5</v>
      </c>
      <c r="F204" s="99">
        <v>30.48780487804878</v>
      </c>
      <c r="G204" s="99" t="s">
        <v>398</v>
      </c>
      <c r="H204" s="99" t="s">
        <v>756</v>
      </c>
      <c r="I204" s="99" t="s">
        <v>387</v>
      </c>
      <c r="J204" s="99" t="s">
        <v>413</v>
      </c>
      <c r="K204" s="99" t="s">
        <v>387</v>
      </c>
      <c r="L204" s="99" t="s">
        <v>752</v>
      </c>
      <c r="M204" s="105" t="str">
        <f t="shared" si="8"/>
        <v>View on Google Map</v>
      </c>
    </row>
    <row r="205" spans="1:13" ht="12.75">
      <c r="A205" s="99">
        <v>222</v>
      </c>
      <c r="B205" s="99" t="s">
        <v>757</v>
      </c>
      <c r="C205" s="99" t="str">
        <f t="shared" si="9"/>
        <v>Arctic LTER Site number 222</v>
      </c>
      <c r="D205" s="99">
        <v>69.7</v>
      </c>
      <c r="E205" s="99">
        <v>-151.16666666666666</v>
      </c>
      <c r="F205" s="99">
        <v>42.6829268292683</v>
      </c>
      <c r="G205" s="99" t="s">
        <v>398</v>
      </c>
      <c r="H205" s="99" t="s">
        <v>758</v>
      </c>
      <c r="I205" s="99" t="s">
        <v>387</v>
      </c>
      <c r="J205" s="99" t="s">
        <v>413</v>
      </c>
      <c r="K205" s="99" t="s">
        <v>387</v>
      </c>
      <c r="L205" s="99" t="s">
        <v>752</v>
      </c>
      <c r="M205" s="105" t="str">
        <f t="shared" si="8"/>
        <v>View on Google Map</v>
      </c>
    </row>
    <row r="206" spans="1:13" ht="12.75">
      <c r="A206" s="99">
        <v>223</v>
      </c>
      <c r="B206" s="99" t="s">
        <v>759</v>
      </c>
      <c r="C206" s="99" t="str">
        <f t="shared" si="9"/>
        <v>Arctic LTER Site number 223</v>
      </c>
      <c r="D206" s="99">
        <v>69.7</v>
      </c>
      <c r="E206" s="99">
        <v>-151.16666666666666</v>
      </c>
      <c r="F206" s="99">
        <v>42.6829268292683</v>
      </c>
      <c r="G206" s="99" t="s">
        <v>398</v>
      </c>
      <c r="H206" s="99" t="s">
        <v>760</v>
      </c>
      <c r="I206" s="99" t="s">
        <v>387</v>
      </c>
      <c r="J206" s="99" t="s">
        <v>413</v>
      </c>
      <c r="K206" s="99" t="s">
        <v>387</v>
      </c>
      <c r="L206" s="99" t="s">
        <v>752</v>
      </c>
      <c r="M206" s="105" t="str">
        <f t="shared" si="8"/>
        <v>View on Google Map</v>
      </c>
    </row>
    <row r="207" spans="1:13" ht="12.75">
      <c r="A207" s="99">
        <v>224</v>
      </c>
      <c r="B207" s="99" t="s">
        <v>761</v>
      </c>
      <c r="C207" s="99" t="str">
        <f t="shared" si="9"/>
        <v>Arctic LTER Site number 224</v>
      </c>
      <c r="D207" s="99">
        <v>69.51666666666667</v>
      </c>
      <c r="E207" s="99">
        <v>-150.86666666666667</v>
      </c>
      <c r="F207" s="99">
        <v>60.97560975609756</v>
      </c>
      <c r="G207" s="99" t="s">
        <v>398</v>
      </c>
      <c r="H207" s="99" t="s">
        <v>762</v>
      </c>
      <c r="I207" s="99" t="s">
        <v>387</v>
      </c>
      <c r="J207" s="99" t="s">
        <v>413</v>
      </c>
      <c r="K207" s="99" t="s">
        <v>387</v>
      </c>
      <c r="L207" s="99" t="s">
        <v>752</v>
      </c>
      <c r="M207" s="105" t="str">
        <f t="shared" si="8"/>
        <v>View on Google Map</v>
      </c>
    </row>
    <row r="208" spans="1:13" ht="12.75">
      <c r="A208" s="99">
        <v>225</v>
      </c>
      <c r="B208" s="99" t="s">
        <v>763</v>
      </c>
      <c r="C208" s="99" t="str">
        <f t="shared" si="9"/>
        <v>Arctic LTER Site number 225</v>
      </c>
      <c r="D208" s="99">
        <v>69.51666666666667</v>
      </c>
      <c r="E208" s="99">
        <v>-150.86666666666667</v>
      </c>
      <c r="F208" s="99">
        <v>60.97560975609756</v>
      </c>
      <c r="G208" s="99" t="s">
        <v>398</v>
      </c>
      <c r="H208" s="99" t="s">
        <v>764</v>
      </c>
      <c r="I208" s="99" t="s">
        <v>387</v>
      </c>
      <c r="J208" s="99" t="s">
        <v>413</v>
      </c>
      <c r="K208" s="99" t="s">
        <v>387</v>
      </c>
      <c r="L208" s="99" t="s">
        <v>752</v>
      </c>
      <c r="M208" s="105" t="str">
        <f t="shared" si="8"/>
        <v>View on Google Map</v>
      </c>
    </row>
    <row r="209" spans="1:13" ht="12.75">
      <c r="A209" s="99">
        <v>226</v>
      </c>
      <c r="B209" s="99" t="s">
        <v>765</v>
      </c>
      <c r="C209" s="99" t="str">
        <f t="shared" si="9"/>
        <v>Arctic LTER Site number 226</v>
      </c>
      <c r="D209" s="99">
        <v>69.25</v>
      </c>
      <c r="E209" s="99">
        <v>-150.43333333333334</v>
      </c>
      <c r="F209" s="99">
        <v>182.9268292682927</v>
      </c>
      <c r="G209" s="99" t="s">
        <v>398</v>
      </c>
      <c r="H209" s="99" t="s">
        <v>766</v>
      </c>
      <c r="I209" s="99" t="s">
        <v>387</v>
      </c>
      <c r="J209" s="99" t="s">
        <v>413</v>
      </c>
      <c r="K209" s="99" t="s">
        <v>387</v>
      </c>
      <c r="L209" s="99" t="s">
        <v>752</v>
      </c>
      <c r="M209" s="105" t="str">
        <f t="shared" si="8"/>
        <v>View on Google Map</v>
      </c>
    </row>
    <row r="210" spans="1:13" ht="12.75">
      <c r="A210" s="99">
        <v>227</v>
      </c>
      <c r="B210" s="99" t="s">
        <v>767</v>
      </c>
      <c r="C210" s="99" t="str">
        <f t="shared" si="9"/>
        <v>Arctic LTER Site number 227</v>
      </c>
      <c r="D210" s="99">
        <v>69.25</v>
      </c>
      <c r="E210" s="99">
        <v>-150.43333333333334</v>
      </c>
      <c r="F210" s="99">
        <v>182.9268292682927</v>
      </c>
      <c r="G210" s="99" t="s">
        <v>398</v>
      </c>
      <c r="H210" s="99" t="s">
        <v>768</v>
      </c>
      <c r="I210" s="99" t="s">
        <v>387</v>
      </c>
      <c r="J210" s="99" t="s">
        <v>413</v>
      </c>
      <c r="K210" s="99" t="s">
        <v>387</v>
      </c>
      <c r="L210" s="99" t="s">
        <v>752</v>
      </c>
      <c r="M210" s="105" t="str">
        <f t="shared" si="8"/>
        <v>View on Google Map</v>
      </c>
    </row>
    <row r="211" spans="1:13" ht="12.75">
      <c r="A211" s="99">
        <v>228</v>
      </c>
      <c r="B211" s="99" t="s">
        <v>769</v>
      </c>
      <c r="C211" s="99" t="str">
        <f t="shared" si="9"/>
        <v>Arctic LTER Site number 228</v>
      </c>
      <c r="D211" s="99">
        <v>69.25</v>
      </c>
      <c r="E211" s="99">
        <v>-151.16666666666666</v>
      </c>
      <c r="F211" s="99">
        <v>182.9268292682927</v>
      </c>
      <c r="G211" s="99" t="s">
        <v>398</v>
      </c>
      <c r="H211" s="99" t="s">
        <v>770</v>
      </c>
      <c r="I211" s="99" t="s">
        <v>387</v>
      </c>
      <c r="J211" s="99" t="s">
        <v>413</v>
      </c>
      <c r="K211" s="99" t="s">
        <v>387</v>
      </c>
      <c r="L211" s="99" t="s">
        <v>752</v>
      </c>
      <c r="M211" s="105" t="str">
        <f t="shared" si="8"/>
        <v>View on Google Map</v>
      </c>
    </row>
    <row r="212" spans="1:13" ht="12.75">
      <c r="A212" s="99">
        <v>229</v>
      </c>
      <c r="B212" s="99" t="s">
        <v>771</v>
      </c>
      <c r="C212" s="99" t="str">
        <f t="shared" si="9"/>
        <v>Arctic LTER Site number 229</v>
      </c>
      <c r="D212" s="99">
        <v>69.23333333333333</v>
      </c>
      <c r="E212" s="99">
        <v>-151.63333333333333</v>
      </c>
      <c r="F212" s="99">
        <v>178.35365853658539</v>
      </c>
      <c r="G212" s="99" t="s">
        <v>398</v>
      </c>
      <c r="H212" s="99" t="s">
        <v>772</v>
      </c>
      <c r="I212" s="99" t="s">
        <v>387</v>
      </c>
      <c r="J212" s="99" t="s">
        <v>413</v>
      </c>
      <c r="K212" s="99" t="s">
        <v>387</v>
      </c>
      <c r="L212" s="99" t="s">
        <v>752</v>
      </c>
      <c r="M212" s="105" t="str">
        <f t="shared" si="8"/>
        <v>View on Google Map</v>
      </c>
    </row>
    <row r="213" spans="1:13" ht="12.75">
      <c r="A213" s="99">
        <v>230</v>
      </c>
      <c r="B213" s="99" t="s">
        <v>773</v>
      </c>
      <c r="C213" s="99" t="str">
        <f t="shared" si="9"/>
        <v>Arctic LTER Site number 230</v>
      </c>
      <c r="D213" s="99">
        <v>68.9</v>
      </c>
      <c r="E213" s="99">
        <v>-151.28333333333333</v>
      </c>
      <c r="F213" s="99">
        <v>335.3658536585366</v>
      </c>
      <c r="G213" s="99" t="s">
        <v>398</v>
      </c>
      <c r="H213" s="99" t="s">
        <v>774</v>
      </c>
      <c r="I213" s="99" t="s">
        <v>387</v>
      </c>
      <c r="J213" s="99" t="s">
        <v>413</v>
      </c>
      <c r="K213" s="99" t="s">
        <v>387</v>
      </c>
      <c r="L213" s="99" t="s">
        <v>752</v>
      </c>
      <c r="M213" s="105" t="str">
        <f t="shared" si="8"/>
        <v>View on Google Map</v>
      </c>
    </row>
    <row r="214" spans="1:13" ht="12.75">
      <c r="A214" s="99">
        <v>231</v>
      </c>
      <c r="B214" s="99" t="s">
        <v>775</v>
      </c>
      <c r="C214" s="99" t="str">
        <f t="shared" si="9"/>
        <v>Arctic LTER Site number 231</v>
      </c>
      <c r="D214" s="99">
        <v>68.8</v>
      </c>
      <c r="E214" s="99">
        <v>-150.8</v>
      </c>
      <c r="F214" s="99">
        <v>411.5853658536586</v>
      </c>
      <c r="G214" s="99" t="s">
        <v>398</v>
      </c>
      <c r="H214" s="99" t="s">
        <v>776</v>
      </c>
      <c r="I214" s="99" t="s">
        <v>387</v>
      </c>
      <c r="J214" s="99" t="s">
        <v>413</v>
      </c>
      <c r="K214" s="99" t="s">
        <v>387</v>
      </c>
      <c r="L214" s="99" t="s">
        <v>752</v>
      </c>
      <c r="M214" s="105" t="str">
        <f t="shared" si="8"/>
        <v>View on Google Map</v>
      </c>
    </row>
    <row r="215" spans="1:13" ht="12.75">
      <c r="A215" s="99">
        <v>237</v>
      </c>
      <c r="B215" s="99" t="s">
        <v>777</v>
      </c>
      <c r="C215" s="99" t="str">
        <f t="shared" si="9"/>
        <v>Arctic LTER Site number 237</v>
      </c>
      <c r="D215" s="99">
        <v>68.78333333333333</v>
      </c>
      <c r="E215" s="99" t="s">
        <v>387</v>
      </c>
      <c r="F215" s="99">
        <v>681.4024390243903</v>
      </c>
      <c r="G215" s="99" t="s">
        <v>398</v>
      </c>
      <c r="H215" s="99" t="s">
        <v>778</v>
      </c>
      <c r="I215" s="99" t="s">
        <v>779</v>
      </c>
      <c r="J215" s="99" t="s">
        <v>413</v>
      </c>
      <c r="K215" s="99" t="s">
        <v>387</v>
      </c>
      <c r="L215" s="99" t="s">
        <v>752</v>
      </c>
      <c r="M215" s="105" t="str">
        <f t="shared" si="8"/>
        <v>View on Google Map</v>
      </c>
    </row>
    <row r="216" spans="1:13" ht="12.75">
      <c r="A216" s="99">
        <v>238</v>
      </c>
      <c r="B216" s="99" t="s">
        <v>780</v>
      </c>
      <c r="C216" s="99" t="str">
        <f t="shared" si="9"/>
        <v>Arctic LTER Site number 238</v>
      </c>
      <c r="D216" s="99">
        <v>68.78333333333333</v>
      </c>
      <c r="E216" s="99" t="s">
        <v>387</v>
      </c>
      <c r="F216" s="99">
        <v>681.4024390243903</v>
      </c>
      <c r="G216" s="99" t="s">
        <v>398</v>
      </c>
      <c r="H216" s="99" t="s">
        <v>781</v>
      </c>
      <c r="I216" s="99" t="s">
        <v>779</v>
      </c>
      <c r="J216" s="99" t="s">
        <v>413</v>
      </c>
      <c r="K216" s="99" t="s">
        <v>387</v>
      </c>
      <c r="L216" s="99" t="s">
        <v>752</v>
      </c>
      <c r="M216" s="105" t="str">
        <f t="shared" si="8"/>
        <v>View on Google Map</v>
      </c>
    </row>
    <row r="217" spans="1:13" ht="12.75">
      <c r="A217" s="99">
        <v>10</v>
      </c>
      <c r="B217" s="99" t="s">
        <v>782</v>
      </c>
      <c r="C217" s="99" t="s">
        <v>783</v>
      </c>
      <c r="D217" s="99">
        <v>68.644702925</v>
      </c>
      <c r="E217" s="99">
        <v>-149.412006136111</v>
      </c>
      <c r="F217" s="99">
        <v>751.338</v>
      </c>
      <c r="G217" s="99" t="s">
        <v>412</v>
      </c>
      <c r="H217" s="99" t="s">
        <v>387</v>
      </c>
      <c r="I217" s="99" t="s">
        <v>387</v>
      </c>
      <c r="J217" s="99" t="s">
        <v>413</v>
      </c>
      <c r="K217" s="99" t="s">
        <v>387</v>
      </c>
      <c r="L217" s="99" t="s">
        <v>387</v>
      </c>
      <c r="M217" s="105" t="str">
        <f t="shared" si="8"/>
        <v>View on Google Map</v>
      </c>
    </row>
    <row r="218" spans="1:13" ht="12.75">
      <c r="A218" s="99">
        <v>486</v>
      </c>
      <c r="B218" s="99" t="s">
        <v>784</v>
      </c>
      <c r="C218" s="99" t="str">
        <f>"Arctic LTER Site number "&amp;A218</f>
        <v>Arctic LTER Site number 486</v>
      </c>
      <c r="D218" s="99">
        <v>68.958333333</v>
      </c>
      <c r="E218" s="99">
        <v>-150.302016667</v>
      </c>
      <c r="F218" s="99">
        <v>382</v>
      </c>
      <c r="G218" s="99" t="s">
        <v>398</v>
      </c>
      <c r="H218" s="99" t="s">
        <v>387</v>
      </c>
      <c r="I218" s="99" t="s">
        <v>387</v>
      </c>
      <c r="J218" s="99" t="s">
        <v>448</v>
      </c>
      <c r="K218" s="99" t="s">
        <v>387</v>
      </c>
      <c r="L218" s="99" t="s">
        <v>395</v>
      </c>
      <c r="M218" s="105" t="str">
        <f t="shared" si="8"/>
        <v>View on Google Map</v>
      </c>
    </row>
    <row r="219" spans="1:13" ht="12.75">
      <c r="A219" s="99">
        <v>388</v>
      </c>
      <c r="B219" s="99" t="s">
        <v>785</v>
      </c>
      <c r="C219" s="99" t="str">
        <f>"Arctic LTER Site number "&amp;A219</f>
        <v>Arctic LTER Site number 388</v>
      </c>
      <c r="D219" s="99">
        <v>68.55634</v>
      </c>
      <c r="E219" s="99">
        <v>-149.56628</v>
      </c>
      <c r="F219" s="99">
        <v>801</v>
      </c>
      <c r="G219" s="99" t="s">
        <v>398</v>
      </c>
      <c r="H219" s="99" t="s">
        <v>387</v>
      </c>
      <c r="I219" s="99" t="s">
        <v>387</v>
      </c>
      <c r="J219" s="99" t="s">
        <v>413</v>
      </c>
      <c r="K219" s="99" t="s">
        <v>387</v>
      </c>
      <c r="L219" s="99" t="s">
        <v>786</v>
      </c>
      <c r="M219" s="105" t="str">
        <f t="shared" si="8"/>
        <v>View on Google Map</v>
      </c>
    </row>
    <row r="220" spans="1:13" ht="12.75">
      <c r="A220" s="99">
        <v>450</v>
      </c>
      <c r="B220" s="99" t="s">
        <v>787</v>
      </c>
      <c r="C220" s="99" t="str">
        <f>"Arctic LTER Site number "&amp;A220</f>
        <v>Arctic LTER Site number 450</v>
      </c>
      <c r="D220" s="99">
        <v>68.55361</v>
      </c>
      <c r="E220" s="99">
        <v>-149.53397</v>
      </c>
      <c r="F220" s="99">
        <v>820</v>
      </c>
      <c r="G220" s="99" t="s">
        <v>398</v>
      </c>
      <c r="H220" s="99" t="s">
        <v>788</v>
      </c>
      <c r="I220" s="99" t="s">
        <v>387</v>
      </c>
      <c r="J220" s="99" t="s">
        <v>399</v>
      </c>
      <c r="K220" s="99" t="s">
        <v>387</v>
      </c>
      <c r="L220" s="99" t="s">
        <v>387</v>
      </c>
      <c r="M220" s="105" t="str">
        <f t="shared" si="8"/>
        <v>View on Google Map</v>
      </c>
    </row>
    <row r="221" spans="1:13" ht="12.75">
      <c r="A221" s="99">
        <v>451</v>
      </c>
      <c r="B221" s="99" t="s">
        <v>789</v>
      </c>
      <c r="C221" s="99" t="str">
        <f>"Arctic LTER Site number "&amp;A221</f>
        <v>Arctic LTER Site number 451</v>
      </c>
      <c r="D221" s="99">
        <v>68.54593</v>
      </c>
      <c r="E221" s="99">
        <v>-149.54214</v>
      </c>
      <c r="F221" s="99">
        <v>852</v>
      </c>
      <c r="G221" s="99" t="s">
        <v>398</v>
      </c>
      <c r="H221" s="99" t="s">
        <v>790</v>
      </c>
      <c r="I221" s="99" t="s">
        <v>387</v>
      </c>
      <c r="J221" s="99" t="s">
        <v>399</v>
      </c>
      <c r="K221" s="99" t="s">
        <v>387</v>
      </c>
      <c r="L221" s="99" t="s">
        <v>387</v>
      </c>
      <c r="M221" s="105" t="str">
        <f t="shared" si="8"/>
        <v>View on Google Map</v>
      </c>
    </row>
    <row r="222" spans="1:13" ht="12.75">
      <c r="A222" s="99">
        <v>531</v>
      </c>
      <c r="B222" s="99" t="s">
        <v>791</v>
      </c>
      <c r="C222" s="99" t="s">
        <v>792</v>
      </c>
      <c r="D222" s="99">
        <v>68.556769</v>
      </c>
      <c r="E222" s="99">
        <v>-149.555385</v>
      </c>
      <c r="F222" s="99">
        <v>805</v>
      </c>
      <c r="G222" s="99" t="s">
        <v>412</v>
      </c>
      <c r="H222" s="99" t="s">
        <v>387</v>
      </c>
      <c r="I222" s="99" t="s">
        <v>387</v>
      </c>
      <c r="J222" s="99" t="s">
        <v>399</v>
      </c>
      <c r="K222" s="99" t="s">
        <v>387</v>
      </c>
      <c r="L222" s="99" t="s">
        <v>793</v>
      </c>
      <c r="M222" s="105" t="str">
        <f t="shared" si="8"/>
        <v>View on Google Map</v>
      </c>
    </row>
    <row r="223" spans="1:13" ht="12.75">
      <c r="A223" s="99">
        <v>532</v>
      </c>
      <c r="B223" s="99" t="s">
        <v>794</v>
      </c>
      <c r="C223" s="99" t="s">
        <v>792</v>
      </c>
      <c r="D223" s="99">
        <v>68.556636</v>
      </c>
      <c r="E223" s="99">
        <v>-149.574457</v>
      </c>
      <c r="F223" s="99">
        <v>803</v>
      </c>
      <c r="G223" s="99" t="s">
        <v>412</v>
      </c>
      <c r="H223" s="99" t="s">
        <v>387</v>
      </c>
      <c r="I223" s="99" t="s">
        <v>387</v>
      </c>
      <c r="J223" s="99" t="s">
        <v>399</v>
      </c>
      <c r="K223" s="99" t="s">
        <v>387</v>
      </c>
      <c r="L223" s="99" t="s">
        <v>793</v>
      </c>
      <c r="M223" s="105" t="str">
        <f t="shared" si="8"/>
        <v>View on Google Map</v>
      </c>
    </row>
    <row r="224" spans="1:13" ht="12.75">
      <c r="A224" s="99">
        <v>120</v>
      </c>
      <c r="B224" s="99" t="s">
        <v>795</v>
      </c>
      <c r="C224" s="99" t="str">
        <f>"Arctic LTER Site number "&amp;A224</f>
        <v>Arctic LTER Site number 120</v>
      </c>
      <c r="D224" s="99">
        <v>68.610781</v>
      </c>
      <c r="E224" s="99">
        <v>-149.600742</v>
      </c>
      <c r="F224" s="99">
        <v>736</v>
      </c>
      <c r="G224" s="99" t="s">
        <v>398</v>
      </c>
      <c r="H224" s="99" t="s">
        <v>796</v>
      </c>
      <c r="I224" s="99" t="s">
        <v>387</v>
      </c>
      <c r="J224" s="99" t="s">
        <v>413</v>
      </c>
      <c r="K224" s="99">
        <v>313</v>
      </c>
      <c r="L224" s="99" t="s">
        <v>786</v>
      </c>
      <c r="M224" s="105" t="str">
        <f t="shared" si="8"/>
        <v>View on Google Map</v>
      </c>
    </row>
    <row r="225" spans="1:13" ht="12.75">
      <c r="A225" s="99">
        <v>191</v>
      </c>
      <c r="B225" s="99" t="s">
        <v>797</v>
      </c>
      <c r="C225" s="18" t="s">
        <v>798</v>
      </c>
      <c r="D225" s="99">
        <v>68.61035</v>
      </c>
      <c r="E225" s="99">
        <v>-149.599766</v>
      </c>
      <c r="F225" s="99">
        <v>736</v>
      </c>
      <c r="G225" s="99" t="s">
        <v>412</v>
      </c>
      <c r="H225" s="99" t="s">
        <v>799</v>
      </c>
      <c r="I225" s="99" t="s">
        <v>800</v>
      </c>
      <c r="J225" s="99" t="s">
        <v>413</v>
      </c>
      <c r="K225" s="99" t="s">
        <v>387</v>
      </c>
      <c r="L225" s="99" t="s">
        <v>801</v>
      </c>
      <c r="M225" s="105" t="str">
        <f t="shared" si="8"/>
        <v>View on Google Map</v>
      </c>
    </row>
    <row r="226" spans="1:13" ht="12.75">
      <c r="A226" s="99">
        <v>243</v>
      </c>
      <c r="B226" s="99" t="s">
        <v>802</v>
      </c>
      <c r="C226" s="99" t="str">
        <f aca="true" t="shared" si="10" ref="C226:C243">"Arctic LTER Site number "&amp;A226</f>
        <v>Arctic LTER Site number 243</v>
      </c>
      <c r="D226" s="99">
        <v>68.611683</v>
      </c>
      <c r="E226" s="99">
        <v>-149.599254</v>
      </c>
      <c r="F226" s="99">
        <v>736</v>
      </c>
      <c r="G226" s="99" t="s">
        <v>412</v>
      </c>
      <c r="H226" s="99" t="s">
        <v>803</v>
      </c>
      <c r="I226" s="99" t="s">
        <v>804</v>
      </c>
      <c r="J226" s="99" t="s">
        <v>413</v>
      </c>
      <c r="K226" s="99" t="s">
        <v>387</v>
      </c>
      <c r="L226" s="99" t="s">
        <v>801</v>
      </c>
      <c r="M226" s="105" t="str">
        <f t="shared" si="8"/>
        <v>View on Google Map</v>
      </c>
    </row>
    <row r="227" spans="1:13" ht="12.75">
      <c r="A227" s="99">
        <v>111</v>
      </c>
      <c r="B227" s="99" t="s">
        <v>805</v>
      </c>
      <c r="C227" s="99" t="str">
        <f t="shared" si="10"/>
        <v>Arctic LTER Site number 111</v>
      </c>
      <c r="D227" s="99">
        <v>68.5687130789</v>
      </c>
      <c r="E227" s="99">
        <v>-149.58807625</v>
      </c>
      <c r="F227" s="99">
        <v>785</v>
      </c>
      <c r="G227" s="99" t="s">
        <v>398</v>
      </c>
      <c r="H227" s="99" t="s">
        <v>806</v>
      </c>
      <c r="I227" s="99" t="s">
        <v>807</v>
      </c>
      <c r="J227" s="99" t="s">
        <v>413</v>
      </c>
      <c r="K227" s="99" t="s">
        <v>387</v>
      </c>
      <c r="L227" s="99" t="s">
        <v>786</v>
      </c>
      <c r="M227" s="105" t="str">
        <f t="shared" si="8"/>
        <v>View on Google Map</v>
      </c>
    </row>
    <row r="228" spans="1:13" ht="12.75">
      <c r="A228" s="99">
        <v>175</v>
      </c>
      <c r="B228" s="99" t="s">
        <v>808</v>
      </c>
      <c r="C228" s="99" t="str">
        <f t="shared" si="10"/>
        <v>Arctic LTER Site number 175</v>
      </c>
      <c r="D228" s="99">
        <v>68.574</v>
      </c>
      <c r="E228" s="99">
        <v>-149.583566</v>
      </c>
      <c r="F228" s="99">
        <v>774</v>
      </c>
      <c r="G228" s="99" t="s">
        <v>412</v>
      </c>
      <c r="H228" s="99" t="s">
        <v>809</v>
      </c>
      <c r="I228" s="99" t="s">
        <v>810</v>
      </c>
      <c r="J228" s="99" t="s">
        <v>413</v>
      </c>
      <c r="K228" s="99" t="s">
        <v>387</v>
      </c>
      <c r="L228" s="99" t="s">
        <v>801</v>
      </c>
      <c r="M228" s="105" t="str">
        <f t="shared" si="8"/>
        <v>View on Google Map</v>
      </c>
    </row>
    <row r="229" spans="1:13" ht="12.75">
      <c r="A229" s="99">
        <v>174</v>
      </c>
      <c r="B229" s="99" t="s">
        <v>811</v>
      </c>
      <c r="C229" s="99" t="str">
        <f t="shared" si="10"/>
        <v>Arctic LTER Site number 174</v>
      </c>
      <c r="D229" s="99">
        <v>68.572296</v>
      </c>
      <c r="E229" s="99">
        <v>-149.581014</v>
      </c>
      <c r="F229" s="99">
        <v>785</v>
      </c>
      <c r="G229" s="99" t="s">
        <v>412</v>
      </c>
      <c r="H229" s="99" t="s">
        <v>812</v>
      </c>
      <c r="I229" s="99" t="s">
        <v>813</v>
      </c>
      <c r="J229" s="99" t="s">
        <v>413</v>
      </c>
      <c r="K229" s="99" t="s">
        <v>387</v>
      </c>
      <c r="L229" s="99" t="s">
        <v>801</v>
      </c>
      <c r="M229" s="105" t="str">
        <f t="shared" si="8"/>
        <v>View on Google Map</v>
      </c>
    </row>
    <row r="230" spans="1:13" ht="12.75">
      <c r="A230" s="99">
        <v>112</v>
      </c>
      <c r="B230" s="99" t="s">
        <v>814</v>
      </c>
      <c r="C230" s="99" t="str">
        <f t="shared" si="10"/>
        <v>Arctic LTER Site number 112</v>
      </c>
      <c r="D230" s="99">
        <v>68.5713195633</v>
      </c>
      <c r="E230" s="99">
        <v>-149.565881618</v>
      </c>
      <c r="F230" s="99">
        <v>785</v>
      </c>
      <c r="G230" s="99" t="s">
        <v>398</v>
      </c>
      <c r="H230" s="99" t="s">
        <v>815</v>
      </c>
      <c r="I230" s="99" t="s">
        <v>816</v>
      </c>
      <c r="J230" s="99" t="s">
        <v>413</v>
      </c>
      <c r="K230" s="99" t="s">
        <v>387</v>
      </c>
      <c r="L230" s="99" t="s">
        <v>786</v>
      </c>
      <c r="M230" s="105" t="str">
        <f t="shared" si="8"/>
        <v>View on Google Map</v>
      </c>
    </row>
    <row r="231" spans="1:13" ht="12.75">
      <c r="A231" s="99">
        <v>176</v>
      </c>
      <c r="B231" s="99" t="s">
        <v>817</v>
      </c>
      <c r="C231" s="99" t="str">
        <f t="shared" si="10"/>
        <v>Arctic LTER Site number 176</v>
      </c>
      <c r="D231" s="99">
        <v>68.57478333</v>
      </c>
      <c r="E231" s="99">
        <v>-149.58205</v>
      </c>
      <c r="F231" s="99">
        <v>774</v>
      </c>
      <c r="G231" s="99" t="s">
        <v>412</v>
      </c>
      <c r="H231" s="99" t="s">
        <v>818</v>
      </c>
      <c r="I231" s="99" t="s">
        <v>819</v>
      </c>
      <c r="J231" s="99" t="s">
        <v>413</v>
      </c>
      <c r="K231" s="99" t="s">
        <v>387</v>
      </c>
      <c r="L231" s="99" t="s">
        <v>801</v>
      </c>
      <c r="M231" s="105" t="str">
        <f t="shared" si="8"/>
        <v>View on Google Map</v>
      </c>
    </row>
    <row r="232" spans="1:13" ht="12.75">
      <c r="A232" s="99">
        <v>173</v>
      </c>
      <c r="B232" s="99" t="s">
        <v>820</v>
      </c>
      <c r="C232" s="99" t="str">
        <f t="shared" si="10"/>
        <v>Arctic LTER Site number 173</v>
      </c>
      <c r="D232" s="99">
        <v>68.572546</v>
      </c>
      <c r="E232" s="99">
        <v>-149.570268</v>
      </c>
      <c r="F232" s="99">
        <v>785</v>
      </c>
      <c r="G232" s="99" t="s">
        <v>412</v>
      </c>
      <c r="H232" s="99" t="s">
        <v>821</v>
      </c>
      <c r="I232" s="99" t="s">
        <v>822</v>
      </c>
      <c r="J232" s="99" t="s">
        <v>413</v>
      </c>
      <c r="K232" s="99" t="s">
        <v>387</v>
      </c>
      <c r="L232" s="99" t="s">
        <v>801</v>
      </c>
      <c r="M232" s="105" t="str">
        <f t="shared" si="8"/>
        <v>View on Google Map</v>
      </c>
    </row>
    <row r="233" spans="1:13" ht="12.75">
      <c r="A233" s="99">
        <v>113</v>
      </c>
      <c r="B233" s="99" t="s">
        <v>823</v>
      </c>
      <c r="C233" s="99" t="str">
        <f t="shared" si="10"/>
        <v>Arctic LTER Site number 113</v>
      </c>
      <c r="D233" s="99">
        <v>68.5755366301</v>
      </c>
      <c r="E233" s="99">
        <v>-149.583644456</v>
      </c>
      <c r="F233" s="99">
        <v>774</v>
      </c>
      <c r="G233" s="99" t="s">
        <v>398</v>
      </c>
      <c r="H233" s="99" t="s">
        <v>824</v>
      </c>
      <c r="I233" s="99" t="s">
        <v>825</v>
      </c>
      <c r="J233" s="99" t="s">
        <v>413</v>
      </c>
      <c r="K233" s="99" t="s">
        <v>387</v>
      </c>
      <c r="L233" s="99" t="s">
        <v>786</v>
      </c>
      <c r="M233" s="105" t="str">
        <f t="shared" si="8"/>
        <v>View on Google Map</v>
      </c>
    </row>
    <row r="234" spans="1:13" ht="12.75">
      <c r="A234" s="99">
        <v>177</v>
      </c>
      <c r="B234" s="99" t="s">
        <v>826</v>
      </c>
      <c r="C234" s="99" t="str">
        <f t="shared" si="10"/>
        <v>Arctic LTER Site number 177</v>
      </c>
      <c r="D234" s="99">
        <v>68.57754</v>
      </c>
      <c r="E234" s="99">
        <v>-149.582003</v>
      </c>
      <c r="F234" s="99">
        <v>774</v>
      </c>
      <c r="G234" s="99" t="s">
        <v>412</v>
      </c>
      <c r="H234" s="99" t="s">
        <v>827</v>
      </c>
      <c r="I234" s="99" t="s">
        <v>828</v>
      </c>
      <c r="J234" s="99" t="s">
        <v>413</v>
      </c>
      <c r="K234" s="99" t="s">
        <v>387</v>
      </c>
      <c r="L234" s="99" t="s">
        <v>801</v>
      </c>
      <c r="M234" s="105" t="str">
        <f t="shared" si="8"/>
        <v>View on Google Map</v>
      </c>
    </row>
    <row r="235" spans="1:13" ht="12.75">
      <c r="A235" s="99">
        <v>114</v>
      </c>
      <c r="B235" s="99" t="s">
        <v>829</v>
      </c>
      <c r="C235" s="99" t="str">
        <f t="shared" si="10"/>
        <v>Arctic LTER Site number 114</v>
      </c>
      <c r="D235" s="99">
        <v>68.57956715</v>
      </c>
      <c r="E235" s="99">
        <v>-149.58405938</v>
      </c>
      <c r="F235" s="99">
        <v>770</v>
      </c>
      <c r="G235" s="99" t="s">
        <v>398</v>
      </c>
      <c r="H235" s="99" t="s">
        <v>830</v>
      </c>
      <c r="I235" s="99" t="s">
        <v>831</v>
      </c>
      <c r="J235" s="99" t="s">
        <v>413</v>
      </c>
      <c r="K235" s="99" t="s">
        <v>387</v>
      </c>
      <c r="L235" s="99" t="s">
        <v>786</v>
      </c>
      <c r="M235" s="105" t="str">
        <f t="shared" si="8"/>
        <v>View on Google Map</v>
      </c>
    </row>
    <row r="236" spans="1:13" ht="12.75">
      <c r="A236" s="99">
        <v>179</v>
      </c>
      <c r="B236" s="99" t="s">
        <v>832</v>
      </c>
      <c r="C236" s="99" t="str">
        <f t="shared" si="10"/>
        <v>Arctic LTER Site number 179</v>
      </c>
      <c r="D236" s="99">
        <v>68.58423333</v>
      </c>
      <c r="E236" s="99">
        <v>-149.5836</v>
      </c>
      <c r="F236" s="99">
        <v>770</v>
      </c>
      <c r="G236" s="99" t="s">
        <v>412</v>
      </c>
      <c r="H236" s="99" t="s">
        <v>833</v>
      </c>
      <c r="I236" s="99" t="s">
        <v>834</v>
      </c>
      <c r="J236" s="99" t="s">
        <v>413</v>
      </c>
      <c r="K236" s="99" t="s">
        <v>387</v>
      </c>
      <c r="L236" s="99" t="s">
        <v>801</v>
      </c>
      <c r="M236" s="105" t="str">
        <f t="shared" si="8"/>
        <v>View on Google Map</v>
      </c>
    </row>
    <row r="237" spans="1:13" ht="12.75">
      <c r="A237" s="99">
        <v>178</v>
      </c>
      <c r="B237" s="99" t="s">
        <v>835</v>
      </c>
      <c r="C237" s="99" t="str">
        <f t="shared" si="10"/>
        <v>Arctic LTER Site number 178</v>
      </c>
      <c r="D237" s="99">
        <v>68.58143</v>
      </c>
      <c r="E237" s="99">
        <v>-149.5861</v>
      </c>
      <c r="F237" s="99">
        <v>770</v>
      </c>
      <c r="G237" s="99" t="s">
        <v>412</v>
      </c>
      <c r="H237" s="99" t="s">
        <v>836</v>
      </c>
      <c r="I237" s="99" t="s">
        <v>837</v>
      </c>
      <c r="J237" s="99" t="s">
        <v>413</v>
      </c>
      <c r="K237" s="99" t="s">
        <v>387</v>
      </c>
      <c r="L237" s="99" t="s">
        <v>801</v>
      </c>
      <c r="M237" s="105" t="str">
        <f t="shared" si="8"/>
        <v>View on Google Map</v>
      </c>
    </row>
    <row r="238" spans="1:13" ht="12.75">
      <c r="A238" s="99">
        <v>115</v>
      </c>
      <c r="B238" s="99" t="s">
        <v>838</v>
      </c>
      <c r="C238" s="99" t="str">
        <f t="shared" si="10"/>
        <v>Arctic LTER Site number 115</v>
      </c>
      <c r="D238" s="99">
        <v>68.5873874391</v>
      </c>
      <c r="E238" s="99">
        <v>-149.589625877</v>
      </c>
      <c r="F238" s="99">
        <v>767</v>
      </c>
      <c r="G238" s="99" t="s">
        <v>398</v>
      </c>
      <c r="H238" s="99" t="s">
        <v>839</v>
      </c>
      <c r="I238" s="99" t="s">
        <v>840</v>
      </c>
      <c r="J238" s="99" t="s">
        <v>413</v>
      </c>
      <c r="K238" s="99" t="s">
        <v>387</v>
      </c>
      <c r="L238" s="99" t="s">
        <v>786</v>
      </c>
      <c r="M238" s="105" t="str">
        <f t="shared" si="8"/>
        <v>View on Google Map</v>
      </c>
    </row>
    <row r="239" spans="1:13" ht="12.75">
      <c r="A239" s="99">
        <v>181</v>
      </c>
      <c r="B239" s="99" t="s">
        <v>841</v>
      </c>
      <c r="C239" s="99" t="str">
        <f t="shared" si="10"/>
        <v>Arctic LTER Site number 181</v>
      </c>
      <c r="D239" s="99">
        <v>68.59491667</v>
      </c>
      <c r="E239" s="99">
        <v>-149.586316</v>
      </c>
      <c r="F239" s="99">
        <v>754</v>
      </c>
      <c r="G239" s="99" t="s">
        <v>412</v>
      </c>
      <c r="H239" s="99" t="s">
        <v>842</v>
      </c>
      <c r="I239" s="99" t="s">
        <v>843</v>
      </c>
      <c r="J239" s="99" t="s">
        <v>413</v>
      </c>
      <c r="K239" s="99" t="s">
        <v>387</v>
      </c>
      <c r="L239" s="99" t="s">
        <v>801</v>
      </c>
      <c r="M239" s="105" t="str">
        <f t="shared" si="8"/>
        <v>View on Google Map</v>
      </c>
    </row>
    <row r="240" spans="1:13" ht="12.75">
      <c r="A240" s="99">
        <v>180</v>
      </c>
      <c r="B240" s="99" t="s">
        <v>844</v>
      </c>
      <c r="C240" s="99" t="str">
        <f t="shared" si="10"/>
        <v>Arctic LTER Site number 180</v>
      </c>
      <c r="D240" s="99">
        <v>68.589087</v>
      </c>
      <c r="E240" s="99">
        <v>-149.589219</v>
      </c>
      <c r="F240" s="99">
        <v>767</v>
      </c>
      <c r="G240" s="99" t="s">
        <v>412</v>
      </c>
      <c r="H240" s="99" t="s">
        <v>845</v>
      </c>
      <c r="I240" s="99" t="s">
        <v>846</v>
      </c>
      <c r="J240" s="99" t="s">
        <v>413</v>
      </c>
      <c r="K240" s="99" t="s">
        <v>387</v>
      </c>
      <c r="L240" s="99" t="s">
        <v>801</v>
      </c>
      <c r="M240" s="105" t="str">
        <f t="shared" si="8"/>
        <v>View on Google Map</v>
      </c>
    </row>
    <row r="241" spans="1:13" ht="12.75">
      <c r="A241" s="99">
        <v>116</v>
      </c>
      <c r="B241" s="99" t="s">
        <v>847</v>
      </c>
      <c r="C241" s="99" t="str">
        <f t="shared" si="10"/>
        <v>Arctic LTER Site number 116</v>
      </c>
      <c r="D241" s="99">
        <v>68.5965924039</v>
      </c>
      <c r="E241" s="99">
        <v>-149.59264335</v>
      </c>
      <c r="F241" s="99">
        <v>754</v>
      </c>
      <c r="G241" s="99" t="s">
        <v>398</v>
      </c>
      <c r="H241" s="99" t="s">
        <v>848</v>
      </c>
      <c r="I241" s="99" t="s">
        <v>849</v>
      </c>
      <c r="J241" s="99" t="s">
        <v>413</v>
      </c>
      <c r="K241" s="99" t="s">
        <v>387</v>
      </c>
      <c r="L241" s="99" t="s">
        <v>786</v>
      </c>
      <c r="M241" s="105" t="str">
        <f t="shared" si="8"/>
        <v>View on Google Map</v>
      </c>
    </row>
    <row r="242" spans="1:13" ht="12.75">
      <c r="A242" s="99">
        <v>431</v>
      </c>
      <c r="B242" s="99" t="s">
        <v>850</v>
      </c>
      <c r="C242" s="99" t="str">
        <f t="shared" si="10"/>
        <v>Arctic LTER Site number 431</v>
      </c>
      <c r="D242" s="99">
        <v>68.582062</v>
      </c>
      <c r="E242" s="99">
        <v>-149.622932</v>
      </c>
      <c r="F242" s="99">
        <v>806</v>
      </c>
      <c r="G242" s="99" t="s">
        <v>398</v>
      </c>
      <c r="H242" s="99" t="s">
        <v>851</v>
      </c>
      <c r="I242" s="99" t="s">
        <v>852</v>
      </c>
      <c r="J242" s="99" t="s">
        <v>413</v>
      </c>
      <c r="K242" s="99" t="s">
        <v>387</v>
      </c>
      <c r="L242" s="99" t="s">
        <v>786</v>
      </c>
      <c r="M242" s="105" t="str">
        <f t="shared" si="8"/>
        <v>View on Google Map</v>
      </c>
    </row>
    <row r="243" spans="1:13" ht="12.75">
      <c r="A243" s="99">
        <v>444</v>
      </c>
      <c r="B243" s="99" t="s">
        <v>853</v>
      </c>
      <c r="C243" s="99" t="str">
        <f t="shared" si="10"/>
        <v>Arctic LTER Site number 444</v>
      </c>
      <c r="D243" s="99">
        <v>68.578643</v>
      </c>
      <c r="E243" s="99">
        <v>-149.621102</v>
      </c>
      <c r="F243" s="99">
        <v>808</v>
      </c>
      <c r="G243" s="99" t="s">
        <v>412</v>
      </c>
      <c r="H243" s="99" t="s">
        <v>854</v>
      </c>
      <c r="I243" s="99" t="s">
        <v>855</v>
      </c>
      <c r="J243" s="99" t="s">
        <v>413</v>
      </c>
      <c r="K243" s="99" t="s">
        <v>387</v>
      </c>
      <c r="L243" s="99" t="s">
        <v>801</v>
      </c>
      <c r="M243" s="105" t="str">
        <f t="shared" si="8"/>
        <v>View on Google Map</v>
      </c>
    </row>
    <row r="244" spans="1:13" ht="12.75">
      <c r="A244" s="99">
        <v>535</v>
      </c>
      <c r="B244" s="99" t="s">
        <v>856</v>
      </c>
      <c r="C244" s="99" t="s">
        <v>857</v>
      </c>
      <c r="D244" s="99">
        <v>68.585839</v>
      </c>
      <c r="E244" s="99">
        <v>-149.622223</v>
      </c>
      <c r="F244" s="99">
        <v>805</v>
      </c>
      <c r="G244" s="99" t="s">
        <v>412</v>
      </c>
      <c r="H244" s="99" t="s">
        <v>387</v>
      </c>
      <c r="I244" s="99" t="s">
        <v>387</v>
      </c>
      <c r="J244" s="99" t="s">
        <v>399</v>
      </c>
      <c r="K244" s="99" t="s">
        <v>387</v>
      </c>
      <c r="L244" s="99" t="s">
        <v>858</v>
      </c>
      <c r="M244" s="105" t="str">
        <f t="shared" si="8"/>
        <v>View on Google Map</v>
      </c>
    </row>
    <row r="245" spans="1:13" ht="12.75">
      <c r="A245" s="99">
        <v>536</v>
      </c>
      <c r="B245" s="99" t="s">
        <v>859</v>
      </c>
      <c r="C245" s="99" t="s">
        <v>857</v>
      </c>
      <c r="D245" s="99">
        <v>68.59133</v>
      </c>
      <c r="E245" s="99">
        <v>-149.611542</v>
      </c>
      <c r="F245" s="99">
        <v>775</v>
      </c>
      <c r="G245" s="99" t="s">
        <v>412</v>
      </c>
      <c r="H245" s="99" t="s">
        <v>387</v>
      </c>
      <c r="I245" s="99" t="s">
        <v>387</v>
      </c>
      <c r="J245" s="99" t="s">
        <v>399</v>
      </c>
      <c r="K245" s="99" t="s">
        <v>387</v>
      </c>
      <c r="L245" s="99" t="s">
        <v>858</v>
      </c>
      <c r="M245" s="105" t="str">
        <f t="shared" si="8"/>
        <v>View on Google Map</v>
      </c>
    </row>
    <row r="246" spans="1:13" ht="12.75">
      <c r="A246" s="99">
        <v>445</v>
      </c>
      <c r="B246" s="99" t="s">
        <v>860</v>
      </c>
      <c r="C246" s="99" t="str">
        <f aca="true" t="shared" si="11" ref="C246:C253">"Arctic LTER Site number "&amp;A246</f>
        <v>Arctic LTER Site number 445</v>
      </c>
      <c r="D246" s="99">
        <v>68.58357</v>
      </c>
      <c r="E246" s="99">
        <v>-149.62384</v>
      </c>
      <c r="F246" s="99">
        <v>808</v>
      </c>
      <c r="G246" s="99" t="s">
        <v>412</v>
      </c>
      <c r="H246" s="99" t="s">
        <v>861</v>
      </c>
      <c r="I246" s="99" t="s">
        <v>862</v>
      </c>
      <c r="J246" s="99" t="s">
        <v>413</v>
      </c>
      <c r="K246" s="99" t="s">
        <v>387</v>
      </c>
      <c r="L246" s="99" t="s">
        <v>801</v>
      </c>
      <c r="M246" s="105" t="str">
        <f t="shared" si="8"/>
        <v>View on Google Map</v>
      </c>
    </row>
    <row r="247" spans="1:13" ht="12.75">
      <c r="A247" s="99">
        <v>182</v>
      </c>
      <c r="B247" s="99" t="s">
        <v>863</v>
      </c>
      <c r="C247" s="99" t="str">
        <f t="shared" si="11"/>
        <v>Arctic LTER Site number 182</v>
      </c>
      <c r="D247" s="99">
        <v>68.59688333</v>
      </c>
      <c r="E247" s="99">
        <v>-149.60125</v>
      </c>
      <c r="F247" s="99">
        <v>754</v>
      </c>
      <c r="G247" s="99" t="s">
        <v>412</v>
      </c>
      <c r="H247" s="99" t="s">
        <v>864</v>
      </c>
      <c r="I247" s="99" t="s">
        <v>865</v>
      </c>
      <c r="J247" s="99" t="s">
        <v>413</v>
      </c>
      <c r="K247" s="99" t="s">
        <v>387</v>
      </c>
      <c r="L247" s="99" t="s">
        <v>801</v>
      </c>
      <c r="M247" s="105" t="str">
        <f t="shared" si="8"/>
        <v>View on Google Map</v>
      </c>
    </row>
    <row r="248" spans="1:13" ht="12.75">
      <c r="A248" s="99">
        <v>183</v>
      </c>
      <c r="B248" s="99" t="s">
        <v>866</v>
      </c>
      <c r="C248" s="99" t="str">
        <f t="shared" si="11"/>
        <v>Arctic LTER Site number 183</v>
      </c>
      <c r="D248" s="99">
        <v>68.598684</v>
      </c>
      <c r="E248" s="99">
        <v>-149.599853</v>
      </c>
      <c r="F248" s="99">
        <v>754</v>
      </c>
      <c r="G248" s="99" t="s">
        <v>412</v>
      </c>
      <c r="H248" s="99" t="s">
        <v>867</v>
      </c>
      <c r="I248" s="99" t="s">
        <v>868</v>
      </c>
      <c r="J248" s="99" t="s">
        <v>413</v>
      </c>
      <c r="K248" s="99" t="s">
        <v>387</v>
      </c>
      <c r="L248" s="99" t="s">
        <v>801</v>
      </c>
      <c r="M248" s="105" t="str">
        <f t="shared" si="8"/>
        <v>View on Google Map</v>
      </c>
    </row>
    <row r="249" spans="1:13" ht="12.75">
      <c r="A249" s="99">
        <v>117</v>
      </c>
      <c r="B249" s="99" t="s">
        <v>869</v>
      </c>
      <c r="C249" s="99" t="str">
        <f t="shared" si="11"/>
        <v>Arctic LTER Site number 117</v>
      </c>
      <c r="D249" s="99">
        <v>68.6008747982</v>
      </c>
      <c r="E249" s="99">
        <v>-149.596582063</v>
      </c>
      <c r="F249" s="99">
        <v>742</v>
      </c>
      <c r="G249" s="99" t="s">
        <v>398</v>
      </c>
      <c r="H249" s="99" t="s">
        <v>870</v>
      </c>
      <c r="I249" s="99" t="s">
        <v>871</v>
      </c>
      <c r="J249" s="99" t="s">
        <v>413</v>
      </c>
      <c r="K249" s="99" t="s">
        <v>387</v>
      </c>
      <c r="L249" s="99" t="s">
        <v>786</v>
      </c>
      <c r="M249" s="105" t="str">
        <f t="shared" si="8"/>
        <v>View on Google Map</v>
      </c>
    </row>
    <row r="250" spans="1:13" ht="12.75">
      <c r="A250" s="99">
        <v>187</v>
      </c>
      <c r="B250" s="99" t="s">
        <v>872</v>
      </c>
      <c r="C250" s="99" t="str">
        <f t="shared" si="11"/>
        <v>Arctic LTER Site number 187</v>
      </c>
      <c r="D250" s="99">
        <v>68.61818333</v>
      </c>
      <c r="E250" s="99">
        <v>-149.596766</v>
      </c>
      <c r="F250" s="99">
        <v>728</v>
      </c>
      <c r="G250" s="99" t="s">
        <v>412</v>
      </c>
      <c r="H250" s="99" t="s">
        <v>873</v>
      </c>
      <c r="I250" s="99" t="s">
        <v>874</v>
      </c>
      <c r="J250" s="99" t="s">
        <v>413</v>
      </c>
      <c r="K250" s="99" t="s">
        <v>387</v>
      </c>
      <c r="L250" s="99" t="s">
        <v>801</v>
      </c>
      <c r="M250" s="105" t="str">
        <f t="shared" si="8"/>
        <v>View on Google Map</v>
      </c>
    </row>
    <row r="251" spans="1:13" ht="12.75">
      <c r="A251" s="99">
        <v>184</v>
      </c>
      <c r="B251" s="99" t="s">
        <v>875</v>
      </c>
      <c r="C251" s="99" t="str">
        <f t="shared" si="11"/>
        <v>Arctic LTER Site number 184</v>
      </c>
      <c r="D251" s="99">
        <v>68.60183</v>
      </c>
      <c r="E251" s="99">
        <v>-149.596713</v>
      </c>
      <c r="F251" s="99">
        <v>742</v>
      </c>
      <c r="G251" s="99" t="s">
        <v>412</v>
      </c>
      <c r="H251" s="99" t="s">
        <v>876</v>
      </c>
      <c r="I251" s="99" t="s">
        <v>877</v>
      </c>
      <c r="J251" s="99" t="s">
        <v>413</v>
      </c>
      <c r="K251" s="99" t="s">
        <v>387</v>
      </c>
      <c r="L251" s="99" t="s">
        <v>801</v>
      </c>
      <c r="M251" s="105" t="str">
        <f t="shared" si="8"/>
        <v>View on Google Map</v>
      </c>
    </row>
    <row r="252" spans="1:13" ht="12.75">
      <c r="A252" s="99">
        <v>118</v>
      </c>
      <c r="B252" s="99" t="s">
        <v>878</v>
      </c>
      <c r="C252" s="99" t="str">
        <f t="shared" si="11"/>
        <v>Arctic LTER Site number 118</v>
      </c>
      <c r="D252" s="99">
        <v>68.6101575207</v>
      </c>
      <c r="E252" s="99">
        <v>-149.582211513</v>
      </c>
      <c r="F252" s="99">
        <v>744</v>
      </c>
      <c r="G252" s="99" t="s">
        <v>398</v>
      </c>
      <c r="H252" s="99" t="s">
        <v>879</v>
      </c>
      <c r="I252" s="99" t="s">
        <v>880</v>
      </c>
      <c r="J252" s="99" t="s">
        <v>413</v>
      </c>
      <c r="K252" s="99" t="s">
        <v>387</v>
      </c>
      <c r="L252" s="99" t="s">
        <v>786</v>
      </c>
      <c r="M252" s="105" t="str">
        <f t="shared" si="8"/>
        <v>View on Google Map</v>
      </c>
    </row>
    <row r="253" spans="1:13" ht="12.75">
      <c r="A253" s="99">
        <v>172</v>
      </c>
      <c r="B253" s="99" t="s">
        <v>881</v>
      </c>
      <c r="C253" s="99" t="str">
        <f t="shared" si="11"/>
        <v>Arctic LTER Site number 172</v>
      </c>
      <c r="D253" s="99">
        <v>68.57366666666667</v>
      </c>
      <c r="E253" s="99">
        <v>-149.537166666667</v>
      </c>
      <c r="F253" s="99">
        <v>808</v>
      </c>
      <c r="G253" s="99" t="s">
        <v>412</v>
      </c>
      <c r="H253" s="99" t="s">
        <v>882</v>
      </c>
      <c r="I253" s="99" t="s">
        <v>883</v>
      </c>
      <c r="J253" s="99" t="s">
        <v>413</v>
      </c>
      <c r="K253" s="99" t="s">
        <v>387</v>
      </c>
      <c r="L253" s="99" t="s">
        <v>801</v>
      </c>
      <c r="M253" s="105" t="str">
        <f t="shared" si="8"/>
        <v>View on Google Map</v>
      </c>
    </row>
    <row r="254" spans="1:13" ht="12.75">
      <c r="A254" s="99">
        <v>533</v>
      </c>
      <c r="B254" s="99" t="s">
        <v>884</v>
      </c>
      <c r="C254" s="99" t="s">
        <v>857</v>
      </c>
      <c r="D254" s="99">
        <v>68.6</v>
      </c>
      <c r="E254" s="99">
        <v>-149.576</v>
      </c>
      <c r="F254" s="99">
        <v>762</v>
      </c>
      <c r="G254" s="99" t="s">
        <v>412</v>
      </c>
      <c r="H254" s="99" t="s">
        <v>387</v>
      </c>
      <c r="I254" s="99" t="s">
        <v>387</v>
      </c>
      <c r="J254" s="99" t="s">
        <v>399</v>
      </c>
      <c r="K254" s="99" t="s">
        <v>387</v>
      </c>
      <c r="L254" s="99" t="s">
        <v>858</v>
      </c>
      <c r="M254" s="105" t="str">
        <f t="shared" si="8"/>
        <v>View on Google Map</v>
      </c>
    </row>
    <row r="255" spans="1:13" ht="12.75">
      <c r="A255" s="99">
        <v>534</v>
      </c>
      <c r="B255" s="99" t="s">
        <v>885</v>
      </c>
      <c r="C255" s="99" t="s">
        <v>857</v>
      </c>
      <c r="D255" s="99">
        <v>68.601493</v>
      </c>
      <c r="E255" s="99">
        <v>-149.579071</v>
      </c>
      <c r="F255" s="99">
        <v>760</v>
      </c>
      <c r="G255" s="99" t="s">
        <v>412</v>
      </c>
      <c r="H255" s="99" t="s">
        <v>387</v>
      </c>
      <c r="I255" s="99" t="s">
        <v>387</v>
      </c>
      <c r="J255" s="99" t="s">
        <v>399</v>
      </c>
      <c r="K255" s="99" t="s">
        <v>387</v>
      </c>
      <c r="L255" s="99" t="s">
        <v>858</v>
      </c>
      <c r="M255" s="105" t="str">
        <f t="shared" si="8"/>
        <v>View on Google Map</v>
      </c>
    </row>
    <row r="256" spans="1:13" ht="12.75">
      <c r="A256" s="99">
        <v>185</v>
      </c>
      <c r="B256" s="99" t="s">
        <v>886</v>
      </c>
      <c r="C256" s="99" t="str">
        <f>"Arctic LTER Site number "&amp;A256</f>
        <v>Arctic LTER Site number 185</v>
      </c>
      <c r="D256" s="99">
        <v>68.60853333</v>
      </c>
      <c r="E256" s="99">
        <v>-149.587633</v>
      </c>
      <c r="F256" s="99">
        <v>744</v>
      </c>
      <c r="G256" s="99" t="s">
        <v>412</v>
      </c>
      <c r="H256" s="99" t="s">
        <v>887</v>
      </c>
      <c r="I256" s="99" t="s">
        <v>888</v>
      </c>
      <c r="J256" s="99" t="s">
        <v>413</v>
      </c>
      <c r="K256" s="99" t="s">
        <v>387</v>
      </c>
      <c r="L256" s="99" t="s">
        <v>801</v>
      </c>
      <c r="M256" s="105" t="str">
        <f t="shared" si="8"/>
        <v>View on Google Map</v>
      </c>
    </row>
    <row r="257" spans="1:13" ht="12.75">
      <c r="A257" s="99">
        <v>547</v>
      </c>
      <c r="B257" s="99" t="s">
        <v>889</v>
      </c>
      <c r="C257" s="99" t="s">
        <v>890</v>
      </c>
      <c r="D257" s="99">
        <v>68.611012</v>
      </c>
      <c r="E257" s="99">
        <v>-149.573652</v>
      </c>
      <c r="F257" s="99">
        <v>744</v>
      </c>
      <c r="G257" s="99" t="s">
        <v>412</v>
      </c>
      <c r="H257" s="99" t="s">
        <v>387</v>
      </c>
      <c r="I257" s="99" t="s">
        <v>387</v>
      </c>
      <c r="J257" s="99" t="s">
        <v>891</v>
      </c>
      <c r="K257" s="99" t="s">
        <v>387</v>
      </c>
      <c r="L257" s="99" t="s">
        <v>892</v>
      </c>
      <c r="M257" s="105" t="str">
        <f t="shared" si="8"/>
        <v>View on Google Map</v>
      </c>
    </row>
    <row r="258" spans="1:13" ht="12.75">
      <c r="A258" s="99">
        <v>548</v>
      </c>
      <c r="B258" s="99" t="s">
        <v>893</v>
      </c>
      <c r="C258" s="99" t="s">
        <v>890</v>
      </c>
      <c r="D258" s="99">
        <v>68.612118</v>
      </c>
      <c r="E258" s="99">
        <v>-149.576359</v>
      </c>
      <c r="F258" s="99">
        <v>744</v>
      </c>
      <c r="G258" s="99" t="s">
        <v>412</v>
      </c>
      <c r="H258" s="99" t="s">
        <v>387</v>
      </c>
      <c r="I258" s="99" t="s">
        <v>387</v>
      </c>
      <c r="J258" s="99" t="s">
        <v>891</v>
      </c>
      <c r="K258" s="99" t="s">
        <v>387</v>
      </c>
      <c r="L258" s="99" t="s">
        <v>892</v>
      </c>
      <c r="M258" s="105" t="str">
        <f t="shared" si="8"/>
        <v>View on Google Map</v>
      </c>
    </row>
    <row r="259" spans="1:13" ht="12.75">
      <c r="A259" s="99">
        <v>546</v>
      </c>
      <c r="B259" s="99" t="s">
        <v>894</v>
      </c>
      <c r="C259" s="99" t="s">
        <v>890</v>
      </c>
      <c r="D259" s="99">
        <v>68.60895</v>
      </c>
      <c r="E259" s="99">
        <v>-149.579074</v>
      </c>
      <c r="F259" s="99">
        <v>744</v>
      </c>
      <c r="G259" s="99" t="s">
        <v>412</v>
      </c>
      <c r="H259" s="99" t="s">
        <v>387</v>
      </c>
      <c r="I259" s="99" t="s">
        <v>387</v>
      </c>
      <c r="J259" s="99" t="s">
        <v>891</v>
      </c>
      <c r="K259" s="99" t="s">
        <v>387</v>
      </c>
      <c r="L259" s="99" t="s">
        <v>892</v>
      </c>
      <c r="M259" s="105" t="str">
        <f aca="true" t="shared" si="12" ref="M259:M322">HYPERLINK("http://maps.google.com/maps?q="&amp;D259&amp;","&amp;E259,"View on Google Map")</f>
        <v>View on Google Map</v>
      </c>
    </row>
    <row r="260" spans="1:13" ht="12.75">
      <c r="A260" s="99">
        <v>545</v>
      </c>
      <c r="B260" s="99" t="s">
        <v>895</v>
      </c>
      <c r="C260" s="99" t="s">
        <v>890</v>
      </c>
      <c r="D260" s="99">
        <v>68.609308</v>
      </c>
      <c r="E260" s="99">
        <v>-149.573752</v>
      </c>
      <c r="F260" s="99">
        <v>744</v>
      </c>
      <c r="G260" s="99" t="s">
        <v>412</v>
      </c>
      <c r="H260" s="99" t="s">
        <v>387</v>
      </c>
      <c r="I260" s="99" t="s">
        <v>387</v>
      </c>
      <c r="J260" s="99" t="s">
        <v>891</v>
      </c>
      <c r="K260" s="99" t="s">
        <v>387</v>
      </c>
      <c r="L260" s="99" t="s">
        <v>892</v>
      </c>
      <c r="M260" s="105" t="str">
        <f t="shared" si="12"/>
        <v>View on Google Map</v>
      </c>
    </row>
    <row r="261" spans="1:13" ht="12.75">
      <c r="A261" s="99">
        <v>549</v>
      </c>
      <c r="B261" s="99" t="s">
        <v>896</v>
      </c>
      <c r="C261" s="99" t="str">
        <f>"Arctic LTER Site number "&amp;A261</f>
        <v>Arctic LTER Site number 549</v>
      </c>
      <c r="D261" s="99" t="s">
        <v>387</v>
      </c>
      <c r="E261" s="99" t="s">
        <v>387</v>
      </c>
      <c r="F261" s="99" t="s">
        <v>387</v>
      </c>
      <c r="G261" s="99" t="s">
        <v>412</v>
      </c>
      <c r="H261" s="99" t="s">
        <v>387</v>
      </c>
      <c r="I261" s="99" t="s">
        <v>387</v>
      </c>
      <c r="J261" s="99" t="s">
        <v>399</v>
      </c>
      <c r="K261" s="99" t="s">
        <v>387</v>
      </c>
      <c r="L261" s="99" t="s">
        <v>897</v>
      </c>
      <c r="M261" s="105" t="str">
        <f t="shared" si="12"/>
        <v>View on Google Map</v>
      </c>
    </row>
    <row r="262" spans="1:13" ht="12.75">
      <c r="A262" s="99">
        <v>188</v>
      </c>
      <c r="B262" s="99" t="s">
        <v>898</v>
      </c>
      <c r="C262" s="99" t="str">
        <f>"Arctic LTER Site number "&amp;A262</f>
        <v>Arctic LTER Site number 188</v>
      </c>
      <c r="D262" s="99">
        <v>68.61838333</v>
      </c>
      <c r="E262" s="99">
        <v>-149.5965</v>
      </c>
      <c r="F262" s="99">
        <v>728</v>
      </c>
      <c r="G262" s="99" t="s">
        <v>412</v>
      </c>
      <c r="H262" s="99" t="s">
        <v>899</v>
      </c>
      <c r="I262" s="99" t="s">
        <v>900</v>
      </c>
      <c r="J262" s="99" t="s">
        <v>413</v>
      </c>
      <c r="K262" s="99" t="s">
        <v>387</v>
      </c>
      <c r="L262" s="99" t="s">
        <v>801</v>
      </c>
      <c r="M262" s="105" t="str">
        <f t="shared" si="12"/>
        <v>View on Google Map</v>
      </c>
    </row>
    <row r="263" spans="1:13" ht="12.75">
      <c r="A263" s="99">
        <v>541</v>
      </c>
      <c r="B263" s="99" t="s">
        <v>901</v>
      </c>
      <c r="C263" s="99" t="s">
        <v>890</v>
      </c>
      <c r="D263" s="99">
        <v>68.609846</v>
      </c>
      <c r="E263" s="99">
        <v>-149.582951</v>
      </c>
      <c r="F263" s="99">
        <v>744</v>
      </c>
      <c r="G263" s="99" t="s">
        <v>398</v>
      </c>
      <c r="H263" s="99" t="s">
        <v>387</v>
      </c>
      <c r="I263" s="99" t="s">
        <v>387</v>
      </c>
      <c r="J263" s="99" t="s">
        <v>891</v>
      </c>
      <c r="K263" s="99" t="s">
        <v>387</v>
      </c>
      <c r="L263" s="99" t="s">
        <v>892</v>
      </c>
      <c r="M263" s="105" t="str">
        <f t="shared" si="12"/>
        <v>View on Google Map</v>
      </c>
    </row>
    <row r="264" spans="1:13" ht="12.75">
      <c r="A264" s="99">
        <v>539</v>
      </c>
      <c r="B264" s="99" t="s">
        <v>902</v>
      </c>
      <c r="C264" s="99" t="s">
        <v>890</v>
      </c>
      <c r="D264" s="99">
        <v>68.610576</v>
      </c>
      <c r="E264" s="99">
        <v>-149.576018</v>
      </c>
      <c r="F264" s="99">
        <v>744</v>
      </c>
      <c r="G264" s="99" t="s">
        <v>398</v>
      </c>
      <c r="H264" s="99" t="s">
        <v>387</v>
      </c>
      <c r="I264" s="99" t="s">
        <v>387</v>
      </c>
      <c r="J264" s="99" t="s">
        <v>891</v>
      </c>
      <c r="K264" s="99" t="s">
        <v>387</v>
      </c>
      <c r="L264" s="99" t="s">
        <v>892</v>
      </c>
      <c r="M264" s="105" t="str">
        <f t="shared" si="12"/>
        <v>View on Google Map</v>
      </c>
    </row>
    <row r="265" spans="1:13" ht="12.75">
      <c r="A265" s="99">
        <v>538</v>
      </c>
      <c r="B265" s="99" t="s">
        <v>903</v>
      </c>
      <c r="C265" s="99" t="s">
        <v>890</v>
      </c>
      <c r="D265" s="99">
        <v>68.610889</v>
      </c>
      <c r="E265" s="99">
        <v>-149.576108</v>
      </c>
      <c r="F265" s="99">
        <v>744</v>
      </c>
      <c r="G265" s="99" t="s">
        <v>412</v>
      </c>
      <c r="H265" s="99" t="s">
        <v>387</v>
      </c>
      <c r="I265" s="99" t="s">
        <v>387</v>
      </c>
      <c r="J265" s="99" t="s">
        <v>891</v>
      </c>
      <c r="K265" s="99" t="s">
        <v>387</v>
      </c>
      <c r="L265" s="99" t="s">
        <v>892</v>
      </c>
      <c r="M265" s="105" t="str">
        <f t="shared" si="12"/>
        <v>View on Google Map</v>
      </c>
    </row>
    <row r="266" spans="1:13" ht="12.75">
      <c r="A266" s="99">
        <v>544</v>
      </c>
      <c r="B266" s="99" t="s">
        <v>904</v>
      </c>
      <c r="C266" s="99" t="s">
        <v>890</v>
      </c>
      <c r="D266" s="99">
        <v>68.610529</v>
      </c>
      <c r="E266" s="99">
        <v>-149.588642</v>
      </c>
      <c r="F266" s="99">
        <v>744</v>
      </c>
      <c r="G266" s="99" t="s">
        <v>398</v>
      </c>
      <c r="H266" s="99" t="s">
        <v>387</v>
      </c>
      <c r="I266" s="99" t="s">
        <v>387</v>
      </c>
      <c r="J266" s="99" t="s">
        <v>891</v>
      </c>
      <c r="K266" s="99" t="s">
        <v>387</v>
      </c>
      <c r="L266" s="99" t="s">
        <v>892</v>
      </c>
      <c r="M266" s="105" t="str">
        <f t="shared" si="12"/>
        <v>View on Google Map</v>
      </c>
    </row>
    <row r="267" spans="1:13" ht="12.75">
      <c r="A267" s="99">
        <v>540</v>
      </c>
      <c r="B267" s="99" t="s">
        <v>905</v>
      </c>
      <c r="C267" s="99" t="s">
        <v>890</v>
      </c>
      <c r="D267" s="99">
        <v>68.609842</v>
      </c>
      <c r="E267" s="99">
        <v>-149.575346</v>
      </c>
      <c r="F267" s="99">
        <v>744</v>
      </c>
      <c r="G267" s="99" t="s">
        <v>398</v>
      </c>
      <c r="H267" s="99" t="s">
        <v>387</v>
      </c>
      <c r="I267" s="99" t="s">
        <v>387</v>
      </c>
      <c r="J267" s="99" t="s">
        <v>891</v>
      </c>
      <c r="K267" s="99" t="s">
        <v>387</v>
      </c>
      <c r="L267" s="99" t="s">
        <v>892</v>
      </c>
      <c r="M267" s="105" t="str">
        <f t="shared" si="12"/>
        <v>View on Google Map</v>
      </c>
    </row>
    <row r="268" spans="1:13" ht="12.75">
      <c r="A268" s="99">
        <v>542</v>
      </c>
      <c r="B268" s="99" t="s">
        <v>906</v>
      </c>
      <c r="C268" s="99" t="s">
        <v>890</v>
      </c>
      <c r="D268" s="99">
        <v>68.609203</v>
      </c>
      <c r="E268" s="99">
        <v>-149.588257</v>
      </c>
      <c r="F268" s="99">
        <v>744</v>
      </c>
      <c r="G268" s="99" t="s">
        <v>398</v>
      </c>
      <c r="H268" s="99" t="s">
        <v>387</v>
      </c>
      <c r="I268" s="99" t="s">
        <v>387</v>
      </c>
      <c r="J268" s="99" t="s">
        <v>891</v>
      </c>
      <c r="K268" s="99" t="s">
        <v>387</v>
      </c>
      <c r="L268" s="99" t="s">
        <v>892</v>
      </c>
      <c r="M268" s="105" t="str">
        <f t="shared" si="12"/>
        <v>View on Google Map</v>
      </c>
    </row>
    <row r="269" spans="1:13" ht="12.75">
      <c r="A269" s="99">
        <v>543</v>
      </c>
      <c r="B269" s="99" t="s">
        <v>907</v>
      </c>
      <c r="C269" s="99" t="s">
        <v>890</v>
      </c>
      <c r="D269" s="99">
        <v>68.610028</v>
      </c>
      <c r="E269" s="99">
        <v>-149.588391</v>
      </c>
      <c r="F269" s="99">
        <v>744</v>
      </c>
      <c r="G269" s="99" t="s">
        <v>398</v>
      </c>
      <c r="H269" s="99" t="s">
        <v>387</v>
      </c>
      <c r="I269" s="99" t="s">
        <v>387</v>
      </c>
      <c r="J269" s="99" t="s">
        <v>891</v>
      </c>
      <c r="K269" s="99" t="s">
        <v>387</v>
      </c>
      <c r="L269" s="99" t="s">
        <v>892</v>
      </c>
      <c r="M269" s="105" t="str">
        <f t="shared" si="12"/>
        <v>View on Google Map</v>
      </c>
    </row>
    <row r="270" spans="1:13" ht="12.75">
      <c r="A270" s="99">
        <v>537</v>
      </c>
      <c r="B270" s="99" t="s">
        <v>908</v>
      </c>
      <c r="C270" s="99" t="s">
        <v>890</v>
      </c>
      <c r="D270" s="99">
        <v>68.611514</v>
      </c>
      <c r="E270" s="99">
        <v>-149.577617</v>
      </c>
      <c r="F270" s="99">
        <v>744</v>
      </c>
      <c r="G270" s="99" t="s">
        <v>412</v>
      </c>
      <c r="H270" s="99" t="s">
        <v>387</v>
      </c>
      <c r="I270" s="99" t="s">
        <v>387</v>
      </c>
      <c r="J270" s="99" t="s">
        <v>891</v>
      </c>
      <c r="K270" s="99" t="s">
        <v>387</v>
      </c>
      <c r="L270" s="99" t="s">
        <v>892</v>
      </c>
      <c r="M270" s="105" t="str">
        <f t="shared" si="12"/>
        <v>View on Google Map</v>
      </c>
    </row>
    <row r="271" spans="1:13" ht="12.75">
      <c r="A271" s="99">
        <v>15</v>
      </c>
      <c r="B271" s="99" t="s">
        <v>909</v>
      </c>
      <c r="C271" s="99" t="str">
        <f>"Arctic LTER Site number "&amp;A271</f>
        <v>Arctic LTER Site number 15</v>
      </c>
      <c r="D271" s="99">
        <v>68.611284</v>
      </c>
      <c r="E271" s="99">
        <v>-149.589809</v>
      </c>
      <c r="F271" s="99">
        <v>744</v>
      </c>
      <c r="G271" s="99" t="s">
        <v>412</v>
      </c>
      <c r="H271" s="99" t="s">
        <v>910</v>
      </c>
      <c r="I271" s="99" t="s">
        <v>911</v>
      </c>
      <c r="J271" s="99" t="s">
        <v>413</v>
      </c>
      <c r="K271" s="99">
        <v>186</v>
      </c>
      <c r="L271" s="99" t="s">
        <v>387</v>
      </c>
      <c r="M271" s="105" t="str">
        <f t="shared" si="12"/>
        <v>View on Google Map</v>
      </c>
    </row>
    <row r="272" spans="1:13" ht="12.75">
      <c r="A272" s="99">
        <v>305</v>
      </c>
      <c r="B272" s="99" t="s">
        <v>912</v>
      </c>
      <c r="C272" s="99" t="s">
        <v>913</v>
      </c>
      <c r="D272" s="99" t="s">
        <v>387</v>
      </c>
      <c r="E272" s="99" t="s">
        <v>387</v>
      </c>
      <c r="F272" s="99" t="s">
        <v>387</v>
      </c>
      <c r="G272" s="99" t="s">
        <v>412</v>
      </c>
      <c r="H272" s="99" t="s">
        <v>914</v>
      </c>
      <c r="I272" s="99" t="s">
        <v>915</v>
      </c>
      <c r="J272" s="99" t="s">
        <v>413</v>
      </c>
      <c r="K272" s="99" t="s">
        <v>387</v>
      </c>
      <c r="L272" s="99" t="s">
        <v>801</v>
      </c>
      <c r="M272" s="105" t="str">
        <f t="shared" si="12"/>
        <v>View on Google Map</v>
      </c>
    </row>
    <row r="273" spans="1:13" ht="12.75">
      <c r="A273" s="99">
        <v>119</v>
      </c>
      <c r="B273" s="99" t="s">
        <v>916</v>
      </c>
      <c r="C273" s="99" t="str">
        <f>"Arctic LTER Site number "&amp;A273</f>
        <v>Arctic LTER Site number 119</v>
      </c>
      <c r="D273" s="99">
        <v>68.6189645132</v>
      </c>
      <c r="E273" s="99">
        <v>-149.595497331</v>
      </c>
      <c r="F273" s="99">
        <v>728</v>
      </c>
      <c r="G273" s="99" t="s">
        <v>398</v>
      </c>
      <c r="H273" s="99" t="s">
        <v>917</v>
      </c>
      <c r="I273" s="99" t="s">
        <v>918</v>
      </c>
      <c r="J273" s="99" t="s">
        <v>413</v>
      </c>
      <c r="K273" s="99" t="s">
        <v>387</v>
      </c>
      <c r="L273" s="99" t="s">
        <v>786</v>
      </c>
      <c r="M273" s="105" t="str">
        <f t="shared" si="12"/>
        <v>View on Google Map</v>
      </c>
    </row>
    <row r="274" spans="1:13" ht="12.75">
      <c r="A274" s="99">
        <v>244</v>
      </c>
      <c r="B274" s="99" t="s">
        <v>919</v>
      </c>
      <c r="C274" s="99" t="str">
        <f>"Arctic LTER Site number "&amp;A274</f>
        <v>Arctic LTER Site number 244</v>
      </c>
      <c r="D274" s="99">
        <v>68.61938333</v>
      </c>
      <c r="E274" s="99">
        <v>-149.595283</v>
      </c>
      <c r="F274" s="99">
        <v>728</v>
      </c>
      <c r="G274" s="99" t="s">
        <v>412</v>
      </c>
      <c r="H274" s="99" t="s">
        <v>920</v>
      </c>
      <c r="I274" s="99" t="s">
        <v>921</v>
      </c>
      <c r="J274" s="99" t="s">
        <v>413</v>
      </c>
      <c r="K274" s="99" t="s">
        <v>387</v>
      </c>
      <c r="L274" s="99" t="s">
        <v>801</v>
      </c>
      <c r="M274" s="105" t="str">
        <f t="shared" si="12"/>
        <v>View on Google Map</v>
      </c>
    </row>
    <row r="275" spans="2:13" ht="12.75">
      <c r="B275" s="99" t="s">
        <v>922</v>
      </c>
      <c r="C275" s="99" t="s">
        <v>783</v>
      </c>
      <c r="D275" s="99">
        <v>68.544378</v>
      </c>
      <c r="E275" s="99">
        <v>-149.521467</v>
      </c>
      <c r="G275" s="99" t="s">
        <v>923</v>
      </c>
      <c r="J275" s="18" t="s">
        <v>413</v>
      </c>
      <c r="M275" s="105" t="str">
        <f t="shared" si="12"/>
        <v>View on Google Map</v>
      </c>
    </row>
    <row r="276" spans="2:13" ht="12.75">
      <c r="B276" s="99" t="s">
        <v>924</v>
      </c>
      <c r="C276" s="99" t="s">
        <v>783</v>
      </c>
      <c r="D276" s="99">
        <v>68.548205</v>
      </c>
      <c r="E276" s="99">
        <v>-149.52195</v>
      </c>
      <c r="G276" s="99" t="s">
        <v>923</v>
      </c>
      <c r="J276" s="18" t="s">
        <v>413</v>
      </c>
      <c r="M276" s="105" t="str">
        <f t="shared" si="12"/>
        <v>View on Google Map</v>
      </c>
    </row>
    <row r="277" spans="2:13" ht="12.75">
      <c r="B277" s="99" t="s">
        <v>925</v>
      </c>
      <c r="C277" s="99" t="s">
        <v>783</v>
      </c>
      <c r="D277" s="99">
        <v>68.548063</v>
      </c>
      <c r="E277" s="99">
        <v>-149.521309</v>
      </c>
      <c r="G277" s="99" t="s">
        <v>923</v>
      </c>
      <c r="J277" s="18" t="s">
        <v>413</v>
      </c>
      <c r="M277" s="105" t="str">
        <f t="shared" si="12"/>
        <v>View on Google Map</v>
      </c>
    </row>
    <row r="278" spans="2:13" ht="12.75">
      <c r="B278" s="99" t="s">
        <v>926</v>
      </c>
      <c r="C278" s="99" t="s">
        <v>783</v>
      </c>
      <c r="D278" s="99">
        <v>68.544114</v>
      </c>
      <c r="E278" s="99">
        <v>-149.522208</v>
      </c>
      <c r="G278" s="99" t="s">
        <v>923</v>
      </c>
      <c r="J278" s="18" t="s">
        <v>413</v>
      </c>
      <c r="M278" s="105" t="str">
        <f t="shared" si="12"/>
        <v>View on Google Map</v>
      </c>
    </row>
    <row r="279" spans="2:13" ht="12.75">
      <c r="B279" s="99" t="s">
        <v>927</v>
      </c>
      <c r="C279" s="99" t="s">
        <v>783</v>
      </c>
      <c r="D279" s="99">
        <v>68.547874</v>
      </c>
      <c r="E279" s="99">
        <v>-149.521589</v>
      </c>
      <c r="G279" s="99" t="s">
        <v>923</v>
      </c>
      <c r="J279" s="18" t="s">
        <v>413</v>
      </c>
      <c r="M279" s="105" t="str">
        <f t="shared" si="12"/>
        <v>View on Google Map</v>
      </c>
    </row>
    <row r="280" spans="2:13" ht="12.75">
      <c r="B280" s="99" t="s">
        <v>928</v>
      </c>
      <c r="C280" s="99" t="s">
        <v>783</v>
      </c>
      <c r="D280" s="99">
        <v>68.616620305</v>
      </c>
      <c r="E280" s="99">
        <v>-149.317973961</v>
      </c>
      <c r="F280" s="99">
        <v>880.557</v>
      </c>
      <c r="G280" s="99" t="s">
        <v>923</v>
      </c>
      <c r="J280" s="18" t="s">
        <v>413</v>
      </c>
      <c r="M280" s="105" t="str">
        <f t="shared" si="12"/>
        <v>View on Google Map</v>
      </c>
    </row>
    <row r="281" spans="2:13" ht="12.75">
      <c r="B281" s="99" t="s">
        <v>929</v>
      </c>
      <c r="C281" s="99" t="s">
        <v>783</v>
      </c>
      <c r="D281" s="99">
        <v>68.618287679</v>
      </c>
      <c r="E281" s="99">
        <v>-149.318578011</v>
      </c>
      <c r="F281" s="99">
        <v>877.595</v>
      </c>
      <c r="G281" s="99" t="s">
        <v>923</v>
      </c>
      <c r="J281" s="18" t="s">
        <v>413</v>
      </c>
      <c r="M281" s="105" t="str">
        <f t="shared" si="12"/>
        <v>View on Google Map</v>
      </c>
    </row>
    <row r="282" spans="2:13" ht="12.75">
      <c r="B282" s="99" t="s">
        <v>930</v>
      </c>
      <c r="C282" s="99" t="s">
        <v>783</v>
      </c>
      <c r="D282" s="99">
        <v>68.61954841</v>
      </c>
      <c r="E282" s="99">
        <v>-149.318321877</v>
      </c>
      <c r="F282" s="99">
        <v>875.593</v>
      </c>
      <c r="G282" s="99" t="s">
        <v>923</v>
      </c>
      <c r="J282" s="18" t="s">
        <v>413</v>
      </c>
      <c r="M282" s="105" t="str">
        <f t="shared" si="12"/>
        <v>View on Google Map</v>
      </c>
    </row>
    <row r="283" spans="2:13" ht="12.75">
      <c r="B283" s="99" t="s">
        <v>931</v>
      </c>
      <c r="C283" s="99" t="s">
        <v>783</v>
      </c>
      <c r="D283" s="99">
        <v>68.621317498</v>
      </c>
      <c r="E283" s="99">
        <v>-149.319213643</v>
      </c>
      <c r="F283" s="99">
        <v>874.152</v>
      </c>
      <c r="G283" s="99" t="s">
        <v>923</v>
      </c>
      <c r="J283" s="18" t="s">
        <v>413</v>
      </c>
      <c r="M283" s="105" t="str">
        <f t="shared" si="12"/>
        <v>View on Google Map</v>
      </c>
    </row>
    <row r="284" spans="1:13" ht="12.75">
      <c r="A284" s="99">
        <v>11</v>
      </c>
      <c r="B284" s="99" t="s">
        <v>932</v>
      </c>
      <c r="C284" s="99" t="str">
        <f>"Arctic LTER Site number "&amp;A284</f>
        <v>Arctic LTER Site number 11</v>
      </c>
      <c r="D284" s="99" t="s">
        <v>387</v>
      </c>
      <c r="E284" s="99" t="s">
        <v>387</v>
      </c>
      <c r="F284" s="99">
        <v>884</v>
      </c>
      <c r="G284" s="99" t="s">
        <v>412</v>
      </c>
      <c r="H284" s="99" t="s">
        <v>933</v>
      </c>
      <c r="I284" s="99" t="s">
        <v>934</v>
      </c>
      <c r="J284" s="99" t="s">
        <v>413</v>
      </c>
      <c r="K284" s="99" t="s">
        <v>387</v>
      </c>
      <c r="L284" s="99" t="s">
        <v>387</v>
      </c>
      <c r="M284" s="105" t="str">
        <f t="shared" si="12"/>
        <v>View on Google Map</v>
      </c>
    </row>
    <row r="285" spans="2:13" ht="12.75">
      <c r="B285" s="99" t="s">
        <v>935</v>
      </c>
      <c r="C285" s="99" t="s">
        <v>783</v>
      </c>
      <c r="D285" s="99">
        <v>68.625256623</v>
      </c>
      <c r="E285" s="99">
        <v>-149.324633802</v>
      </c>
      <c r="F285" s="99">
        <v>862.808</v>
      </c>
      <c r="G285" s="99" t="s">
        <v>923</v>
      </c>
      <c r="J285" s="18" t="s">
        <v>413</v>
      </c>
      <c r="M285" s="105" t="str">
        <f t="shared" si="12"/>
        <v>View on Google Map</v>
      </c>
    </row>
    <row r="286" spans="2:13" ht="12.75">
      <c r="B286" s="99" t="s">
        <v>936</v>
      </c>
      <c r="C286" s="99" t="s">
        <v>783</v>
      </c>
      <c r="D286" s="99">
        <v>68.641922838</v>
      </c>
      <c r="E286" s="99">
        <v>-149.342972559</v>
      </c>
      <c r="F286" s="99">
        <v>834.626</v>
      </c>
      <c r="G286" s="99" t="s">
        <v>923</v>
      </c>
      <c r="J286" s="18" t="s">
        <v>413</v>
      </c>
      <c r="M286" s="105" t="str">
        <f t="shared" si="12"/>
        <v>View on Google Map</v>
      </c>
    </row>
    <row r="287" spans="1:13" ht="12.75">
      <c r="A287" s="99">
        <v>1141</v>
      </c>
      <c r="B287" s="99" t="s">
        <v>937</v>
      </c>
      <c r="C287" s="99" t="str">
        <f aca="true" t="shared" si="13" ref="C287:C314">"Arctic LTER Site number "&amp;A287</f>
        <v>Arctic LTER Site number 1141</v>
      </c>
      <c r="D287" s="99" t="s">
        <v>387</v>
      </c>
      <c r="E287" s="99" t="s">
        <v>387</v>
      </c>
      <c r="F287" s="99" t="s">
        <v>387</v>
      </c>
      <c r="G287" s="99" t="s">
        <v>388</v>
      </c>
      <c r="H287" s="99" t="s">
        <v>938</v>
      </c>
      <c r="I287" s="99" t="s">
        <v>387</v>
      </c>
      <c r="J287" s="99" t="s">
        <v>413</v>
      </c>
      <c r="K287" s="99" t="s">
        <v>387</v>
      </c>
      <c r="L287" s="99" t="s">
        <v>387</v>
      </c>
      <c r="M287" s="105" t="str">
        <f t="shared" si="12"/>
        <v>View on Google Map</v>
      </c>
    </row>
    <row r="288" spans="1:13" ht="12.75">
      <c r="A288" s="99">
        <v>1142</v>
      </c>
      <c r="B288" s="99" t="s">
        <v>939</v>
      </c>
      <c r="C288" s="99" t="str">
        <f t="shared" si="13"/>
        <v>Arctic LTER Site number 1142</v>
      </c>
      <c r="D288" s="99" t="s">
        <v>387</v>
      </c>
      <c r="E288" s="99" t="s">
        <v>387</v>
      </c>
      <c r="F288" s="99" t="s">
        <v>387</v>
      </c>
      <c r="G288" s="99" t="s">
        <v>412</v>
      </c>
      <c r="H288" s="99" t="s">
        <v>940</v>
      </c>
      <c r="I288" s="99" t="s">
        <v>387</v>
      </c>
      <c r="J288" s="99" t="s">
        <v>941</v>
      </c>
      <c r="K288" s="99" t="s">
        <v>387</v>
      </c>
      <c r="L288" s="99" t="s">
        <v>387</v>
      </c>
      <c r="M288" s="105" t="str">
        <f t="shared" si="12"/>
        <v>View on Google Map</v>
      </c>
    </row>
    <row r="289" spans="1:13" ht="12.75">
      <c r="A289" s="99">
        <v>1143</v>
      </c>
      <c r="B289" s="99" t="s">
        <v>942</v>
      </c>
      <c r="C289" s="99" t="str">
        <f t="shared" si="13"/>
        <v>Arctic LTER Site number 1143</v>
      </c>
      <c r="D289" s="99" t="s">
        <v>387</v>
      </c>
      <c r="E289" s="99" t="s">
        <v>387</v>
      </c>
      <c r="F289" s="99" t="s">
        <v>387</v>
      </c>
      <c r="G289" s="99" t="s">
        <v>412</v>
      </c>
      <c r="H289" s="99" t="s">
        <v>387</v>
      </c>
      <c r="I289" s="99" t="s">
        <v>387</v>
      </c>
      <c r="J289" s="99" t="s">
        <v>941</v>
      </c>
      <c r="K289" s="99" t="s">
        <v>387</v>
      </c>
      <c r="L289" s="99" t="s">
        <v>387</v>
      </c>
      <c r="M289" s="105" t="str">
        <f t="shared" si="12"/>
        <v>View on Google Map</v>
      </c>
    </row>
    <row r="290" spans="1:13" ht="12.75">
      <c r="A290" s="99">
        <v>1140</v>
      </c>
      <c r="B290" s="99" t="s">
        <v>943</v>
      </c>
      <c r="C290" s="99" t="str">
        <f t="shared" si="13"/>
        <v>Arctic LTER Site number 1140</v>
      </c>
      <c r="D290" s="99">
        <v>68.617081</v>
      </c>
      <c r="E290" s="99">
        <v>-149.317799</v>
      </c>
      <c r="F290" s="99" t="s">
        <v>387</v>
      </c>
      <c r="G290" s="99" t="s">
        <v>388</v>
      </c>
      <c r="H290" s="99" t="s">
        <v>944</v>
      </c>
      <c r="I290" s="99" t="s">
        <v>945</v>
      </c>
      <c r="J290" s="99" t="s">
        <v>413</v>
      </c>
      <c r="K290" s="99" t="s">
        <v>387</v>
      </c>
      <c r="L290" s="99" t="s">
        <v>387</v>
      </c>
      <c r="M290" s="105" t="str">
        <f t="shared" si="12"/>
        <v>View on Google Map</v>
      </c>
    </row>
    <row r="291" spans="1:13" ht="12.75">
      <c r="A291" s="99">
        <v>1173</v>
      </c>
      <c r="B291" s="99" t="s">
        <v>946</v>
      </c>
      <c r="C291" s="99" t="str">
        <f t="shared" si="13"/>
        <v>Arctic LTER Site number 1173</v>
      </c>
      <c r="D291" s="99">
        <v>68.61138</v>
      </c>
      <c r="E291" s="99">
        <v>-149.311183</v>
      </c>
      <c r="F291" s="99" t="s">
        <v>387</v>
      </c>
      <c r="G291" s="99" t="s">
        <v>388</v>
      </c>
      <c r="H291" s="99" t="s">
        <v>947</v>
      </c>
      <c r="I291" s="99" t="s">
        <v>387</v>
      </c>
      <c r="J291" s="99" t="s">
        <v>394</v>
      </c>
      <c r="K291" s="99" t="s">
        <v>387</v>
      </c>
      <c r="M291" s="105" t="str">
        <f t="shared" si="12"/>
        <v>View on Google Map</v>
      </c>
    </row>
    <row r="292" spans="1:13" ht="12.75">
      <c r="A292" s="99">
        <v>1144</v>
      </c>
      <c r="B292" s="99" t="s">
        <v>948</v>
      </c>
      <c r="C292" s="99" t="str">
        <f t="shared" si="13"/>
        <v>Arctic LTER Site number 1144</v>
      </c>
      <c r="D292" s="99" t="s">
        <v>387</v>
      </c>
      <c r="E292" s="99" t="s">
        <v>387</v>
      </c>
      <c r="F292" s="99" t="s">
        <v>387</v>
      </c>
      <c r="G292" s="99" t="s">
        <v>412</v>
      </c>
      <c r="H292" s="99" t="s">
        <v>948</v>
      </c>
      <c r="I292" s="99" t="s">
        <v>387</v>
      </c>
      <c r="J292" s="99" t="s">
        <v>941</v>
      </c>
      <c r="K292" s="99" t="s">
        <v>387</v>
      </c>
      <c r="L292" s="99" t="s">
        <v>387</v>
      </c>
      <c r="M292" s="105" t="str">
        <f t="shared" si="12"/>
        <v>View on Google Map</v>
      </c>
    </row>
    <row r="293" spans="1:13" ht="12.75">
      <c r="A293" s="99">
        <v>1145</v>
      </c>
      <c r="B293" s="99" t="s">
        <v>949</v>
      </c>
      <c r="C293" s="99" t="str">
        <f t="shared" si="13"/>
        <v>Arctic LTER Site number 1145</v>
      </c>
      <c r="D293" s="99" t="s">
        <v>387</v>
      </c>
      <c r="E293" s="99" t="s">
        <v>387</v>
      </c>
      <c r="F293" s="99" t="s">
        <v>387</v>
      </c>
      <c r="G293" s="99" t="s">
        <v>412</v>
      </c>
      <c r="H293" s="99" t="s">
        <v>949</v>
      </c>
      <c r="I293" s="99" t="s">
        <v>387</v>
      </c>
      <c r="J293" s="99" t="s">
        <v>941</v>
      </c>
      <c r="K293" s="99" t="s">
        <v>387</v>
      </c>
      <c r="L293" s="99" t="s">
        <v>387</v>
      </c>
      <c r="M293" s="105" t="str">
        <f t="shared" si="12"/>
        <v>View on Google Map</v>
      </c>
    </row>
    <row r="294" spans="1:13" ht="12.75">
      <c r="A294" s="99">
        <v>1146</v>
      </c>
      <c r="B294" s="99" t="s">
        <v>950</v>
      </c>
      <c r="C294" s="99" t="str">
        <f t="shared" si="13"/>
        <v>Arctic LTER Site number 1146</v>
      </c>
      <c r="D294" s="99" t="s">
        <v>387</v>
      </c>
      <c r="E294" s="99" t="s">
        <v>387</v>
      </c>
      <c r="F294" s="99" t="s">
        <v>387</v>
      </c>
      <c r="G294" s="99" t="s">
        <v>388</v>
      </c>
      <c r="H294" s="99" t="s">
        <v>950</v>
      </c>
      <c r="I294" s="99" t="s">
        <v>387</v>
      </c>
      <c r="J294" s="99" t="s">
        <v>941</v>
      </c>
      <c r="K294" s="99" t="s">
        <v>387</v>
      </c>
      <c r="L294" s="99" t="s">
        <v>387</v>
      </c>
      <c r="M294" s="105" t="str">
        <f t="shared" si="12"/>
        <v>View on Google Map</v>
      </c>
    </row>
    <row r="295" spans="1:13" ht="12.75">
      <c r="A295" s="99">
        <v>1147</v>
      </c>
      <c r="B295" s="99" t="s">
        <v>951</v>
      </c>
      <c r="C295" s="99" t="str">
        <f t="shared" si="13"/>
        <v>Arctic LTER Site number 1147</v>
      </c>
      <c r="D295" s="99" t="s">
        <v>387</v>
      </c>
      <c r="E295" s="99" t="s">
        <v>387</v>
      </c>
      <c r="F295" s="99" t="s">
        <v>387</v>
      </c>
      <c r="G295" s="99" t="s">
        <v>388</v>
      </c>
      <c r="H295" s="99" t="s">
        <v>951</v>
      </c>
      <c r="I295" s="99" t="s">
        <v>387</v>
      </c>
      <c r="J295" s="99" t="s">
        <v>941</v>
      </c>
      <c r="K295" s="99" t="s">
        <v>387</v>
      </c>
      <c r="L295" s="99" t="s">
        <v>387</v>
      </c>
      <c r="M295" s="105" t="str">
        <f t="shared" si="12"/>
        <v>View on Google Map</v>
      </c>
    </row>
    <row r="296" spans="1:13" ht="12.75">
      <c r="A296" s="99">
        <v>1148</v>
      </c>
      <c r="B296" s="99" t="s">
        <v>952</v>
      </c>
      <c r="C296" s="99" t="str">
        <f t="shared" si="13"/>
        <v>Arctic LTER Site number 1148</v>
      </c>
      <c r="D296" s="99" t="s">
        <v>387</v>
      </c>
      <c r="E296" s="99" t="s">
        <v>387</v>
      </c>
      <c r="F296" s="99" t="s">
        <v>387</v>
      </c>
      <c r="G296" s="99" t="s">
        <v>388</v>
      </c>
      <c r="H296" s="99" t="s">
        <v>952</v>
      </c>
      <c r="I296" s="99" t="s">
        <v>953</v>
      </c>
      <c r="J296" s="99" t="s">
        <v>941</v>
      </c>
      <c r="K296" s="99" t="s">
        <v>387</v>
      </c>
      <c r="L296" s="99" t="s">
        <v>387</v>
      </c>
      <c r="M296" s="105" t="str">
        <f t="shared" si="12"/>
        <v>View on Google Map</v>
      </c>
    </row>
    <row r="297" spans="1:13" ht="12.75">
      <c r="A297" s="99">
        <v>1149</v>
      </c>
      <c r="B297" s="99" t="s">
        <v>954</v>
      </c>
      <c r="C297" s="99" t="str">
        <f t="shared" si="13"/>
        <v>Arctic LTER Site number 1149</v>
      </c>
      <c r="D297" s="99" t="s">
        <v>387</v>
      </c>
      <c r="E297" s="99" t="s">
        <v>387</v>
      </c>
      <c r="F297" s="99" t="s">
        <v>387</v>
      </c>
      <c r="G297" s="99" t="s">
        <v>388</v>
      </c>
      <c r="H297" s="99" t="s">
        <v>954</v>
      </c>
      <c r="I297" s="99" t="s">
        <v>955</v>
      </c>
      <c r="J297" s="99" t="s">
        <v>941</v>
      </c>
      <c r="K297" s="99" t="s">
        <v>387</v>
      </c>
      <c r="L297" s="99" t="s">
        <v>387</v>
      </c>
      <c r="M297" s="105" t="str">
        <f t="shared" si="12"/>
        <v>View on Google Map</v>
      </c>
    </row>
    <row r="298" spans="1:13" ht="12.75">
      <c r="A298" s="99">
        <v>1150</v>
      </c>
      <c r="B298" s="99" t="s">
        <v>956</v>
      </c>
      <c r="C298" s="99" t="str">
        <f t="shared" si="13"/>
        <v>Arctic LTER Site number 1150</v>
      </c>
      <c r="D298" s="99" t="s">
        <v>387</v>
      </c>
      <c r="E298" s="99" t="s">
        <v>387</v>
      </c>
      <c r="F298" s="99" t="s">
        <v>387</v>
      </c>
      <c r="G298" s="99" t="s">
        <v>388</v>
      </c>
      <c r="H298" s="99" t="s">
        <v>956</v>
      </c>
      <c r="I298" s="99" t="s">
        <v>957</v>
      </c>
      <c r="J298" s="99" t="s">
        <v>941</v>
      </c>
      <c r="K298" s="99" t="s">
        <v>387</v>
      </c>
      <c r="L298" s="99" t="s">
        <v>387</v>
      </c>
      <c r="M298" s="105" t="str">
        <f t="shared" si="12"/>
        <v>View on Google Map</v>
      </c>
    </row>
    <row r="299" spans="1:13" ht="12.75">
      <c r="A299" s="99">
        <v>1151</v>
      </c>
      <c r="B299" s="99" t="s">
        <v>958</v>
      </c>
      <c r="C299" s="99" t="str">
        <f t="shared" si="13"/>
        <v>Arctic LTER Site number 1151</v>
      </c>
      <c r="D299" s="99" t="s">
        <v>387</v>
      </c>
      <c r="E299" s="99" t="s">
        <v>387</v>
      </c>
      <c r="F299" s="99" t="s">
        <v>387</v>
      </c>
      <c r="G299" s="99" t="s">
        <v>388</v>
      </c>
      <c r="H299" s="99" t="s">
        <v>958</v>
      </c>
      <c r="I299" s="99" t="s">
        <v>959</v>
      </c>
      <c r="J299" s="99" t="s">
        <v>941</v>
      </c>
      <c r="K299" s="99" t="s">
        <v>387</v>
      </c>
      <c r="L299" s="99" t="s">
        <v>387</v>
      </c>
      <c r="M299" s="105" t="str">
        <f t="shared" si="12"/>
        <v>View on Google Map</v>
      </c>
    </row>
    <row r="300" spans="1:13" ht="12.75">
      <c r="A300" s="99">
        <v>1152</v>
      </c>
      <c r="B300" s="99" t="s">
        <v>960</v>
      </c>
      <c r="C300" s="99" t="str">
        <f t="shared" si="13"/>
        <v>Arctic LTER Site number 1152</v>
      </c>
      <c r="D300" s="99" t="s">
        <v>387</v>
      </c>
      <c r="E300" s="99" t="s">
        <v>387</v>
      </c>
      <c r="F300" s="99" t="s">
        <v>387</v>
      </c>
      <c r="G300" s="99" t="s">
        <v>388</v>
      </c>
      <c r="H300" s="99" t="s">
        <v>960</v>
      </c>
      <c r="I300" s="99" t="s">
        <v>961</v>
      </c>
      <c r="J300" s="99" t="s">
        <v>941</v>
      </c>
      <c r="K300" s="99" t="s">
        <v>387</v>
      </c>
      <c r="L300" s="99" t="s">
        <v>387</v>
      </c>
      <c r="M300" s="105" t="str">
        <f t="shared" si="12"/>
        <v>View on Google Map</v>
      </c>
    </row>
    <row r="301" spans="1:13" ht="12.75">
      <c r="A301" s="99">
        <v>1153</v>
      </c>
      <c r="B301" s="99" t="s">
        <v>962</v>
      </c>
      <c r="C301" s="99" t="str">
        <f t="shared" si="13"/>
        <v>Arctic LTER Site number 1153</v>
      </c>
      <c r="D301" s="99" t="s">
        <v>387</v>
      </c>
      <c r="E301" s="99" t="s">
        <v>387</v>
      </c>
      <c r="F301" s="99" t="s">
        <v>387</v>
      </c>
      <c r="G301" s="99" t="s">
        <v>388</v>
      </c>
      <c r="H301" s="99" t="s">
        <v>962</v>
      </c>
      <c r="I301" s="99" t="s">
        <v>963</v>
      </c>
      <c r="J301" s="99" t="s">
        <v>941</v>
      </c>
      <c r="K301" s="99" t="s">
        <v>387</v>
      </c>
      <c r="L301" s="99" t="s">
        <v>387</v>
      </c>
      <c r="M301" s="105" t="str">
        <f t="shared" si="12"/>
        <v>View on Google Map</v>
      </c>
    </row>
    <row r="302" spans="1:13" ht="12.75">
      <c r="A302" s="99">
        <v>1154</v>
      </c>
      <c r="B302" s="99" t="s">
        <v>964</v>
      </c>
      <c r="C302" s="99" t="str">
        <f t="shared" si="13"/>
        <v>Arctic LTER Site number 1154</v>
      </c>
      <c r="D302" s="99" t="s">
        <v>387</v>
      </c>
      <c r="E302" s="99" t="s">
        <v>387</v>
      </c>
      <c r="F302" s="99" t="s">
        <v>387</v>
      </c>
      <c r="G302" s="99" t="s">
        <v>388</v>
      </c>
      <c r="H302" s="99" t="s">
        <v>964</v>
      </c>
      <c r="I302" s="99" t="s">
        <v>965</v>
      </c>
      <c r="J302" s="99" t="s">
        <v>941</v>
      </c>
      <c r="K302" s="99" t="s">
        <v>387</v>
      </c>
      <c r="L302" s="99" t="s">
        <v>387</v>
      </c>
      <c r="M302" s="105" t="str">
        <f t="shared" si="12"/>
        <v>View on Google Map</v>
      </c>
    </row>
    <row r="303" spans="1:13" ht="12.75">
      <c r="A303" s="99">
        <v>1155</v>
      </c>
      <c r="B303" s="99" t="s">
        <v>966</v>
      </c>
      <c r="C303" s="99" t="str">
        <f t="shared" si="13"/>
        <v>Arctic LTER Site number 1155</v>
      </c>
      <c r="D303" s="99" t="s">
        <v>387</v>
      </c>
      <c r="E303" s="99" t="s">
        <v>387</v>
      </c>
      <c r="F303" s="99" t="s">
        <v>387</v>
      </c>
      <c r="G303" s="99" t="s">
        <v>388</v>
      </c>
      <c r="H303" s="99" t="s">
        <v>966</v>
      </c>
      <c r="I303" s="99" t="s">
        <v>967</v>
      </c>
      <c r="J303" s="99" t="s">
        <v>941</v>
      </c>
      <c r="K303" s="99" t="s">
        <v>387</v>
      </c>
      <c r="L303" s="99" t="s">
        <v>387</v>
      </c>
      <c r="M303" s="105" t="str">
        <f t="shared" si="12"/>
        <v>View on Google Map</v>
      </c>
    </row>
    <row r="304" spans="1:13" ht="12.75">
      <c r="A304" s="99">
        <v>1156</v>
      </c>
      <c r="B304" s="99" t="s">
        <v>968</v>
      </c>
      <c r="C304" s="99" t="str">
        <f t="shared" si="13"/>
        <v>Arctic LTER Site number 1156</v>
      </c>
      <c r="D304" s="99" t="s">
        <v>387</v>
      </c>
      <c r="E304" s="99" t="s">
        <v>387</v>
      </c>
      <c r="F304" s="99" t="s">
        <v>387</v>
      </c>
      <c r="G304" s="99" t="s">
        <v>388</v>
      </c>
      <c r="H304" s="99" t="s">
        <v>968</v>
      </c>
      <c r="I304" s="99" t="s">
        <v>969</v>
      </c>
      <c r="J304" s="99" t="s">
        <v>941</v>
      </c>
      <c r="K304" s="99" t="s">
        <v>387</v>
      </c>
      <c r="L304" s="99" t="s">
        <v>387</v>
      </c>
      <c r="M304" s="105" t="str">
        <f t="shared" si="12"/>
        <v>View on Google Map</v>
      </c>
    </row>
    <row r="305" spans="1:13" ht="12.75">
      <c r="A305" s="99">
        <v>1157</v>
      </c>
      <c r="B305" s="99" t="s">
        <v>970</v>
      </c>
      <c r="C305" s="99" t="str">
        <f t="shared" si="13"/>
        <v>Arctic LTER Site number 1157</v>
      </c>
      <c r="D305" s="99" t="s">
        <v>387</v>
      </c>
      <c r="E305" s="99" t="s">
        <v>387</v>
      </c>
      <c r="F305" s="99" t="s">
        <v>387</v>
      </c>
      <c r="G305" s="99" t="s">
        <v>388</v>
      </c>
      <c r="H305" s="99" t="s">
        <v>970</v>
      </c>
      <c r="I305" s="99" t="s">
        <v>971</v>
      </c>
      <c r="J305" s="99" t="s">
        <v>941</v>
      </c>
      <c r="K305" s="99" t="s">
        <v>387</v>
      </c>
      <c r="L305" s="99" t="s">
        <v>387</v>
      </c>
      <c r="M305" s="105" t="str">
        <f t="shared" si="12"/>
        <v>View on Google Map</v>
      </c>
    </row>
    <row r="306" spans="1:13" ht="12.75">
      <c r="A306" s="99">
        <v>1158</v>
      </c>
      <c r="B306" s="99" t="s">
        <v>972</v>
      </c>
      <c r="C306" s="99" t="str">
        <f t="shared" si="13"/>
        <v>Arctic LTER Site number 1158</v>
      </c>
      <c r="D306" s="99" t="s">
        <v>387</v>
      </c>
      <c r="E306" s="99" t="s">
        <v>387</v>
      </c>
      <c r="F306" s="99" t="s">
        <v>387</v>
      </c>
      <c r="G306" s="99" t="s">
        <v>388</v>
      </c>
      <c r="H306" s="99" t="s">
        <v>972</v>
      </c>
      <c r="I306" s="99" t="s">
        <v>973</v>
      </c>
      <c r="J306" s="99" t="s">
        <v>941</v>
      </c>
      <c r="K306" s="99" t="s">
        <v>387</v>
      </c>
      <c r="L306" s="99" t="s">
        <v>387</v>
      </c>
      <c r="M306" s="105" t="str">
        <f t="shared" si="12"/>
        <v>View on Google Map</v>
      </c>
    </row>
    <row r="307" spans="1:13" ht="12.75">
      <c r="A307" s="99">
        <v>1159</v>
      </c>
      <c r="B307" s="99" t="s">
        <v>974</v>
      </c>
      <c r="C307" s="99" t="str">
        <f t="shared" si="13"/>
        <v>Arctic LTER Site number 1159</v>
      </c>
      <c r="D307" s="99" t="s">
        <v>387</v>
      </c>
      <c r="E307" s="99" t="s">
        <v>387</v>
      </c>
      <c r="F307" s="99" t="s">
        <v>387</v>
      </c>
      <c r="G307" s="99" t="s">
        <v>388</v>
      </c>
      <c r="H307" s="99" t="s">
        <v>974</v>
      </c>
      <c r="I307" s="99" t="s">
        <v>975</v>
      </c>
      <c r="J307" s="99" t="s">
        <v>941</v>
      </c>
      <c r="K307" s="99" t="s">
        <v>387</v>
      </c>
      <c r="L307" s="99" t="s">
        <v>387</v>
      </c>
      <c r="M307" s="105" t="str">
        <f t="shared" si="12"/>
        <v>View on Google Map</v>
      </c>
    </row>
    <row r="308" spans="1:13" ht="12.75">
      <c r="A308" s="99">
        <v>1160</v>
      </c>
      <c r="B308" s="99" t="s">
        <v>976</v>
      </c>
      <c r="C308" s="99" t="str">
        <f t="shared" si="13"/>
        <v>Arctic LTER Site number 1160</v>
      </c>
      <c r="D308" s="99" t="s">
        <v>387</v>
      </c>
      <c r="E308" s="99" t="s">
        <v>387</v>
      </c>
      <c r="F308" s="99" t="s">
        <v>387</v>
      </c>
      <c r="G308" s="99" t="s">
        <v>388</v>
      </c>
      <c r="H308" s="99" t="s">
        <v>976</v>
      </c>
      <c r="I308" s="99" t="s">
        <v>977</v>
      </c>
      <c r="J308" s="99" t="s">
        <v>941</v>
      </c>
      <c r="K308" s="99" t="s">
        <v>387</v>
      </c>
      <c r="L308" s="99" t="s">
        <v>387</v>
      </c>
      <c r="M308" s="105" t="str">
        <f t="shared" si="12"/>
        <v>View on Google Map</v>
      </c>
    </row>
    <row r="309" spans="1:13" ht="12.75">
      <c r="A309" s="99">
        <v>1161</v>
      </c>
      <c r="B309" s="99" t="s">
        <v>978</v>
      </c>
      <c r="C309" s="99" t="str">
        <f t="shared" si="13"/>
        <v>Arctic LTER Site number 1161</v>
      </c>
      <c r="D309" s="99" t="s">
        <v>387</v>
      </c>
      <c r="E309" s="99" t="s">
        <v>387</v>
      </c>
      <c r="F309" s="99" t="s">
        <v>387</v>
      </c>
      <c r="G309" s="99" t="s">
        <v>388</v>
      </c>
      <c r="H309" s="99" t="s">
        <v>978</v>
      </c>
      <c r="I309" s="99" t="s">
        <v>979</v>
      </c>
      <c r="J309" s="99" t="s">
        <v>941</v>
      </c>
      <c r="K309" s="99" t="s">
        <v>387</v>
      </c>
      <c r="L309" s="99" t="s">
        <v>387</v>
      </c>
      <c r="M309" s="105" t="str">
        <f t="shared" si="12"/>
        <v>View on Google Map</v>
      </c>
    </row>
    <row r="310" spans="1:13" ht="12.75">
      <c r="A310" s="99">
        <v>1162</v>
      </c>
      <c r="B310" s="99" t="s">
        <v>980</v>
      </c>
      <c r="C310" s="99" t="str">
        <f t="shared" si="13"/>
        <v>Arctic LTER Site number 1162</v>
      </c>
      <c r="D310" s="99" t="s">
        <v>387</v>
      </c>
      <c r="E310" s="99" t="s">
        <v>387</v>
      </c>
      <c r="F310" s="99" t="s">
        <v>387</v>
      </c>
      <c r="G310" s="99" t="s">
        <v>388</v>
      </c>
      <c r="H310" s="99" t="s">
        <v>980</v>
      </c>
      <c r="I310" s="99" t="s">
        <v>981</v>
      </c>
      <c r="J310" s="99" t="s">
        <v>941</v>
      </c>
      <c r="K310" s="99" t="s">
        <v>387</v>
      </c>
      <c r="L310" s="99" t="s">
        <v>387</v>
      </c>
      <c r="M310" s="105" t="str">
        <f t="shared" si="12"/>
        <v>View on Google Map</v>
      </c>
    </row>
    <row r="311" spans="1:13" ht="12.75">
      <c r="A311" s="99">
        <v>1163</v>
      </c>
      <c r="B311" s="99" t="s">
        <v>982</v>
      </c>
      <c r="C311" s="99" t="str">
        <f t="shared" si="13"/>
        <v>Arctic LTER Site number 1163</v>
      </c>
      <c r="D311" s="99" t="s">
        <v>387</v>
      </c>
      <c r="E311" s="99" t="s">
        <v>387</v>
      </c>
      <c r="F311" s="99" t="s">
        <v>387</v>
      </c>
      <c r="G311" s="99" t="s">
        <v>388</v>
      </c>
      <c r="H311" s="99" t="s">
        <v>982</v>
      </c>
      <c r="I311" s="99" t="s">
        <v>983</v>
      </c>
      <c r="J311" s="99" t="s">
        <v>941</v>
      </c>
      <c r="K311" s="99" t="s">
        <v>387</v>
      </c>
      <c r="L311" s="99" t="s">
        <v>387</v>
      </c>
      <c r="M311" s="105" t="str">
        <f t="shared" si="12"/>
        <v>View on Google Map</v>
      </c>
    </row>
    <row r="312" spans="1:13" ht="12.75">
      <c r="A312" s="99">
        <v>1164</v>
      </c>
      <c r="B312" s="99" t="s">
        <v>984</v>
      </c>
      <c r="C312" s="99" t="str">
        <f t="shared" si="13"/>
        <v>Arctic LTER Site number 1164</v>
      </c>
      <c r="D312" s="99" t="s">
        <v>387</v>
      </c>
      <c r="E312" s="99" t="s">
        <v>387</v>
      </c>
      <c r="F312" s="99" t="s">
        <v>387</v>
      </c>
      <c r="G312" s="99" t="s">
        <v>388</v>
      </c>
      <c r="H312" s="99" t="s">
        <v>984</v>
      </c>
      <c r="I312" s="99" t="s">
        <v>985</v>
      </c>
      <c r="J312" s="99" t="s">
        <v>941</v>
      </c>
      <c r="K312" s="99" t="s">
        <v>387</v>
      </c>
      <c r="L312" s="99" t="s">
        <v>387</v>
      </c>
      <c r="M312" s="105" t="str">
        <f t="shared" si="12"/>
        <v>View on Google Map</v>
      </c>
    </row>
    <row r="313" spans="1:13" ht="12.75">
      <c r="A313" s="99">
        <v>1165</v>
      </c>
      <c r="B313" s="99" t="s">
        <v>986</v>
      </c>
      <c r="C313" s="99" t="str">
        <f t="shared" si="13"/>
        <v>Arctic LTER Site number 1165</v>
      </c>
      <c r="D313" s="99" t="s">
        <v>387</v>
      </c>
      <c r="E313" s="99" t="s">
        <v>387</v>
      </c>
      <c r="F313" s="99" t="s">
        <v>387</v>
      </c>
      <c r="G313" s="99" t="s">
        <v>388</v>
      </c>
      <c r="H313" s="99" t="s">
        <v>986</v>
      </c>
      <c r="I313" s="99" t="s">
        <v>387</v>
      </c>
      <c r="J313" s="99" t="s">
        <v>941</v>
      </c>
      <c r="K313" s="99" t="s">
        <v>387</v>
      </c>
      <c r="L313" s="99" t="s">
        <v>387</v>
      </c>
      <c r="M313" s="105" t="str">
        <f t="shared" si="12"/>
        <v>View on Google Map</v>
      </c>
    </row>
    <row r="314" spans="1:13" ht="12.75">
      <c r="A314" s="99">
        <v>1166</v>
      </c>
      <c r="B314" s="99" t="s">
        <v>987</v>
      </c>
      <c r="C314" s="99" t="str">
        <f t="shared" si="13"/>
        <v>Arctic LTER Site number 1166</v>
      </c>
      <c r="D314" s="99" t="s">
        <v>387</v>
      </c>
      <c r="E314" s="99" t="s">
        <v>387</v>
      </c>
      <c r="F314" s="99" t="s">
        <v>387</v>
      </c>
      <c r="G314" s="99" t="s">
        <v>388</v>
      </c>
      <c r="H314" s="99" t="s">
        <v>987</v>
      </c>
      <c r="I314" s="99" t="s">
        <v>387</v>
      </c>
      <c r="J314" s="99" t="s">
        <v>941</v>
      </c>
      <c r="K314" s="99" t="s">
        <v>387</v>
      </c>
      <c r="L314" s="99" t="s">
        <v>387</v>
      </c>
      <c r="M314" s="105" t="str">
        <f t="shared" si="12"/>
        <v>View on Google Map</v>
      </c>
    </row>
    <row r="315" spans="1:13" ht="12.75">
      <c r="A315" s="99">
        <v>1167</v>
      </c>
      <c r="B315" s="99" t="s">
        <v>988</v>
      </c>
      <c r="C315" s="99" t="s">
        <v>989</v>
      </c>
      <c r="D315" s="99" t="s">
        <v>387</v>
      </c>
      <c r="E315" s="99" t="s">
        <v>387</v>
      </c>
      <c r="F315" s="99" t="s">
        <v>387</v>
      </c>
      <c r="G315" s="99" t="s">
        <v>388</v>
      </c>
      <c r="H315" s="99" t="s">
        <v>988</v>
      </c>
      <c r="I315" s="99" t="s">
        <v>387</v>
      </c>
      <c r="J315" s="99" t="s">
        <v>389</v>
      </c>
      <c r="K315" s="99" t="s">
        <v>387</v>
      </c>
      <c r="L315" s="99" t="s">
        <v>387</v>
      </c>
      <c r="M315" s="105" t="str">
        <f t="shared" si="12"/>
        <v>View on Google Map</v>
      </c>
    </row>
    <row r="316" spans="1:13" ht="12.75">
      <c r="A316" s="99">
        <v>1168</v>
      </c>
      <c r="B316" s="99" t="s">
        <v>990</v>
      </c>
      <c r="C316" s="99" t="s">
        <v>989</v>
      </c>
      <c r="D316" s="99" t="s">
        <v>387</v>
      </c>
      <c r="E316" s="99" t="s">
        <v>387</v>
      </c>
      <c r="F316" s="99" t="s">
        <v>387</v>
      </c>
      <c r="G316" s="99" t="s">
        <v>388</v>
      </c>
      <c r="H316" s="99" t="s">
        <v>990</v>
      </c>
      <c r="I316" s="99" t="s">
        <v>387</v>
      </c>
      <c r="J316" s="99" t="s">
        <v>389</v>
      </c>
      <c r="K316" s="99" t="s">
        <v>387</v>
      </c>
      <c r="L316" s="99" t="s">
        <v>387</v>
      </c>
      <c r="M316" s="105" t="str">
        <f t="shared" si="12"/>
        <v>View on Google Map</v>
      </c>
    </row>
    <row r="317" spans="1:13" ht="12.75">
      <c r="A317" s="99">
        <v>125</v>
      </c>
      <c r="B317" s="99" t="s">
        <v>991</v>
      </c>
      <c r="C317" s="99" t="str">
        <f>"Arctic LTER Site number "&amp;A317</f>
        <v>Arctic LTER Site number 125</v>
      </c>
      <c r="D317" s="99">
        <v>68.52364</v>
      </c>
      <c r="E317" s="99">
        <v>-149.48141</v>
      </c>
      <c r="F317" s="99">
        <v>881</v>
      </c>
      <c r="G317" s="99" t="s">
        <v>398</v>
      </c>
      <c r="H317" s="99" t="s">
        <v>992</v>
      </c>
      <c r="I317" s="99" t="s">
        <v>387</v>
      </c>
      <c r="J317" s="99" t="s">
        <v>413</v>
      </c>
      <c r="K317" s="99" t="s">
        <v>387</v>
      </c>
      <c r="L317" s="99" t="s">
        <v>414</v>
      </c>
      <c r="M317" s="105" t="str">
        <f t="shared" si="12"/>
        <v>View on Google Map</v>
      </c>
    </row>
    <row r="318" spans="1:13" ht="12.75">
      <c r="A318" s="99">
        <v>110</v>
      </c>
      <c r="B318" s="99" t="s">
        <v>993</v>
      </c>
      <c r="C318" s="99" t="str">
        <f>"Arctic LTER Site number "&amp;A318</f>
        <v>Arctic LTER Site number 110</v>
      </c>
      <c r="D318" s="99">
        <v>68.68738</v>
      </c>
      <c r="E318" s="99">
        <v>-149.67459</v>
      </c>
      <c r="F318" s="99">
        <v>747</v>
      </c>
      <c r="G318" s="99" t="s">
        <v>398</v>
      </c>
      <c r="H318" s="99" t="s">
        <v>994</v>
      </c>
      <c r="I318" s="99" t="s">
        <v>387</v>
      </c>
      <c r="J318" s="99" t="s">
        <v>413</v>
      </c>
      <c r="K318" s="99" t="s">
        <v>387</v>
      </c>
      <c r="L318" s="99" t="s">
        <v>387</v>
      </c>
      <c r="M318" s="105" t="str">
        <f t="shared" si="12"/>
        <v>View on Google Map</v>
      </c>
    </row>
    <row r="319" spans="1:13" ht="12.75">
      <c r="A319" s="99">
        <v>159</v>
      </c>
      <c r="B319" s="99" t="s">
        <v>995</v>
      </c>
      <c r="C319" s="99" t="str">
        <f>"Arctic LTER Site number "&amp;A319</f>
        <v>Arctic LTER Site number 159</v>
      </c>
      <c r="D319" s="99">
        <v>68.38333333333334</v>
      </c>
      <c r="E319" s="99">
        <v>-149.91666666666666</v>
      </c>
      <c r="F319" s="99">
        <v>681</v>
      </c>
      <c r="G319" s="99" t="s">
        <v>398</v>
      </c>
      <c r="H319" s="99" t="s">
        <v>996</v>
      </c>
      <c r="I319" s="99" t="s">
        <v>387</v>
      </c>
      <c r="J319" s="99" t="s">
        <v>413</v>
      </c>
      <c r="K319" s="99" t="s">
        <v>387</v>
      </c>
      <c r="L319" s="99" t="s">
        <v>414</v>
      </c>
      <c r="M319" s="105" t="str">
        <f t="shared" si="12"/>
        <v>View on Google Map</v>
      </c>
    </row>
    <row r="320" spans="2:13" ht="12.75">
      <c r="B320" s="99" t="s">
        <v>997</v>
      </c>
      <c r="C320" s="99" t="s">
        <v>998</v>
      </c>
      <c r="D320" s="99">
        <v>68.59004999999999</v>
      </c>
      <c r="E320" s="99">
        <v>-149.724441666667</v>
      </c>
      <c r="G320" s="99" t="s">
        <v>923</v>
      </c>
      <c r="J320" s="18" t="s">
        <v>413</v>
      </c>
      <c r="M320" s="105" t="str">
        <f t="shared" si="12"/>
        <v>View on Google Map</v>
      </c>
    </row>
    <row r="321" spans="2:13" ht="12.75">
      <c r="B321" s="99" t="s">
        <v>999</v>
      </c>
      <c r="C321" s="99" t="s">
        <v>998</v>
      </c>
      <c r="D321" s="99">
        <v>68.59021944444444</v>
      </c>
      <c r="E321" s="99">
        <v>-149.725272222222</v>
      </c>
      <c r="G321" s="99" t="s">
        <v>923</v>
      </c>
      <c r="J321" s="18" t="s">
        <v>413</v>
      </c>
      <c r="M321" s="105" t="str">
        <f t="shared" si="12"/>
        <v>View on Google Map</v>
      </c>
    </row>
    <row r="322" spans="1:13" ht="12.75">
      <c r="A322" s="99">
        <v>32</v>
      </c>
      <c r="B322" s="99" t="s">
        <v>1000</v>
      </c>
      <c r="C322" s="99" t="str">
        <f>"Arctic LTER Site number "&amp;A322</f>
        <v>Arctic LTER Site number 32</v>
      </c>
      <c r="D322" s="99">
        <v>68.9335</v>
      </c>
      <c r="E322" s="99">
        <v>-150.306</v>
      </c>
      <c r="F322" s="99" t="s">
        <v>387</v>
      </c>
      <c r="G322" s="99" t="s">
        <v>412</v>
      </c>
      <c r="H322" s="99" t="s">
        <v>1001</v>
      </c>
      <c r="I322" s="99" t="s">
        <v>387</v>
      </c>
      <c r="J322" s="99" t="s">
        <v>448</v>
      </c>
      <c r="K322" s="99" t="s">
        <v>387</v>
      </c>
      <c r="L322" s="99" t="s">
        <v>395</v>
      </c>
      <c r="M322" s="105" t="str">
        <f t="shared" si="12"/>
        <v>View on Google Map</v>
      </c>
    </row>
    <row r="323" spans="1:13" ht="12.75">
      <c r="A323" s="99">
        <v>33</v>
      </c>
      <c r="B323" s="99" t="s">
        <v>1002</v>
      </c>
      <c r="C323" s="99" t="str">
        <f>"Arctic LTER Site number "&amp;A323</f>
        <v>Arctic LTER Site number 33</v>
      </c>
      <c r="D323" s="99">
        <v>68.908</v>
      </c>
      <c r="E323" s="99">
        <v>-150.114</v>
      </c>
      <c r="F323" s="99" t="s">
        <v>387</v>
      </c>
      <c r="G323" s="99" t="s">
        <v>412</v>
      </c>
      <c r="H323" s="99" t="s">
        <v>1003</v>
      </c>
      <c r="I323" s="99" t="s">
        <v>387</v>
      </c>
      <c r="J323" s="99" t="s">
        <v>448</v>
      </c>
      <c r="K323" s="99" t="s">
        <v>387</v>
      </c>
      <c r="L323" s="99" t="s">
        <v>395</v>
      </c>
      <c r="M323" s="105" t="str">
        <f aca="true" t="shared" si="14" ref="M323:M386">HYPERLINK("http://maps.google.com/maps?q="&amp;D323&amp;","&amp;E323,"View on Google Map")</f>
        <v>View on Google Map</v>
      </c>
    </row>
    <row r="324" spans="1:13" ht="12.75">
      <c r="A324" s="99">
        <v>1</v>
      </c>
      <c r="B324" s="99" t="s">
        <v>1004</v>
      </c>
      <c r="C324" s="99" t="s">
        <v>1005</v>
      </c>
      <c r="D324" s="99">
        <v>68.63910374722222</v>
      </c>
      <c r="E324" s="99">
        <v>-149.394325569444</v>
      </c>
      <c r="F324" s="99">
        <v>750.566</v>
      </c>
      <c r="G324" s="99" t="s">
        <v>923</v>
      </c>
      <c r="J324" s="18" t="s">
        <v>413</v>
      </c>
      <c r="M324" s="105" t="str">
        <f t="shared" si="14"/>
        <v>View on Google Map</v>
      </c>
    </row>
    <row r="325" spans="1:13" ht="12.75">
      <c r="A325" s="99">
        <v>1</v>
      </c>
      <c r="B325" s="99" t="s">
        <v>1006</v>
      </c>
      <c r="C325" s="99" t="s">
        <v>998</v>
      </c>
      <c r="D325" s="99">
        <v>68.63806045555556</v>
      </c>
      <c r="E325" s="99">
        <v>-149.391843363889</v>
      </c>
      <c r="F325" s="99">
        <v>750.601</v>
      </c>
      <c r="G325" s="99" t="s">
        <v>923</v>
      </c>
      <c r="J325" s="18" t="s">
        <v>413</v>
      </c>
      <c r="M325" s="105" t="str">
        <f t="shared" si="14"/>
        <v>View on Google Map</v>
      </c>
    </row>
    <row r="326" spans="1:13" ht="12.75">
      <c r="A326" s="99">
        <v>1</v>
      </c>
      <c r="B326" s="99" t="s">
        <v>1007</v>
      </c>
      <c r="C326" s="99" t="s">
        <v>1008</v>
      </c>
      <c r="D326" s="99">
        <v>68.64074786666667</v>
      </c>
      <c r="E326" s="99">
        <v>-149.400561111111</v>
      </c>
      <c r="F326" s="99">
        <v>747.744</v>
      </c>
      <c r="G326" s="99" t="s">
        <v>923</v>
      </c>
      <c r="J326" s="18" t="s">
        <v>413</v>
      </c>
      <c r="M326" s="105" t="str">
        <f t="shared" si="14"/>
        <v>View on Google Map</v>
      </c>
    </row>
    <row r="327" spans="1:13" ht="12.75">
      <c r="A327" s="99">
        <v>1</v>
      </c>
      <c r="B327" s="99" t="s">
        <v>1009</v>
      </c>
      <c r="C327" s="99" t="s">
        <v>998</v>
      </c>
      <c r="D327" s="99">
        <v>68.63839964722223</v>
      </c>
      <c r="E327" s="99">
        <v>-149.389229505556</v>
      </c>
      <c r="F327" s="99">
        <v>752.799</v>
      </c>
      <c r="G327" s="99" t="s">
        <v>923</v>
      </c>
      <c r="J327" s="18" t="s">
        <v>413</v>
      </c>
      <c r="M327" s="105" t="str">
        <f t="shared" si="14"/>
        <v>View on Google Map</v>
      </c>
    </row>
    <row r="328" spans="1:13" ht="12.75">
      <c r="A328" s="99">
        <v>1</v>
      </c>
      <c r="B328" s="99" t="s">
        <v>1010</v>
      </c>
      <c r="C328" s="99" t="s">
        <v>998</v>
      </c>
      <c r="D328" s="99">
        <v>68.63744512777778</v>
      </c>
      <c r="E328" s="99">
        <v>-149.386685694444</v>
      </c>
      <c r="F328" s="99">
        <v>753.32</v>
      </c>
      <c r="G328" s="99" t="s">
        <v>923</v>
      </c>
      <c r="J328" s="18" t="s">
        <v>413</v>
      </c>
      <c r="M328" s="105" t="str">
        <f t="shared" si="14"/>
        <v>View on Google Map</v>
      </c>
    </row>
    <row r="329" spans="1:13" ht="12.75">
      <c r="A329" s="99">
        <v>1</v>
      </c>
      <c r="B329" s="99" t="s">
        <v>1011</v>
      </c>
      <c r="C329" s="99" t="s">
        <v>783</v>
      </c>
      <c r="D329" s="99">
        <v>68.64205425</v>
      </c>
      <c r="E329" s="99">
        <v>-149.403500566667</v>
      </c>
      <c r="F329" s="99">
        <v>746.268</v>
      </c>
      <c r="G329" s="99" t="s">
        <v>923</v>
      </c>
      <c r="J329" s="18" t="s">
        <v>413</v>
      </c>
      <c r="M329" s="105" t="str">
        <f t="shared" si="14"/>
        <v>View on Google Map</v>
      </c>
    </row>
    <row r="330" spans="1:13" ht="12.75">
      <c r="A330" s="99">
        <v>1</v>
      </c>
      <c r="B330" s="99" t="s">
        <v>1012</v>
      </c>
      <c r="C330" s="99" t="s">
        <v>1013</v>
      </c>
      <c r="D330" s="99">
        <v>68.64146065277778</v>
      </c>
      <c r="E330" s="99">
        <v>-149.401870988889</v>
      </c>
      <c r="F330" s="99">
        <v>747.175</v>
      </c>
      <c r="G330" s="99" t="s">
        <v>923</v>
      </c>
      <c r="J330" s="18" t="s">
        <v>413</v>
      </c>
      <c r="M330" s="105" t="str">
        <f t="shared" si="14"/>
        <v>View on Google Map</v>
      </c>
    </row>
    <row r="331" spans="1:13" ht="12.75">
      <c r="A331" s="99">
        <v>1</v>
      </c>
      <c r="B331" s="99" t="s">
        <v>1014</v>
      </c>
      <c r="C331" s="99" t="s">
        <v>783</v>
      </c>
      <c r="D331" s="99">
        <v>68.64315984166667</v>
      </c>
      <c r="E331" s="99">
        <v>-149.403267013889</v>
      </c>
      <c r="F331" s="99">
        <v>746.552</v>
      </c>
      <c r="G331" s="99" t="s">
        <v>923</v>
      </c>
      <c r="J331" s="18" t="s">
        <v>413</v>
      </c>
      <c r="M331" s="105" t="str">
        <f t="shared" si="14"/>
        <v>View on Google Map</v>
      </c>
    </row>
    <row r="332" spans="1:13" ht="12.75">
      <c r="A332" s="99">
        <v>1</v>
      </c>
      <c r="B332" s="99" t="s">
        <v>1015</v>
      </c>
      <c r="C332" s="99" t="s">
        <v>1008</v>
      </c>
      <c r="D332" s="99">
        <v>68.63673143055556</v>
      </c>
      <c r="E332" s="99">
        <v>-149.383186836111</v>
      </c>
      <c r="F332" s="99">
        <v>755.193</v>
      </c>
      <c r="G332" s="99" t="s">
        <v>923</v>
      </c>
      <c r="J332" s="18" t="s">
        <v>413</v>
      </c>
      <c r="M332" s="105" t="str">
        <f t="shared" si="14"/>
        <v>View on Google Map</v>
      </c>
    </row>
    <row r="333" spans="1:13" ht="12.75">
      <c r="A333" s="99">
        <v>1</v>
      </c>
      <c r="B333" s="99" t="s">
        <v>1016</v>
      </c>
      <c r="C333" s="99" t="s">
        <v>1008</v>
      </c>
      <c r="D333" s="99">
        <v>68.64362993611111</v>
      </c>
      <c r="E333" s="99">
        <v>-149.402497733333</v>
      </c>
      <c r="F333" s="99">
        <v>745.852</v>
      </c>
      <c r="G333" s="99" t="s">
        <v>923</v>
      </c>
      <c r="J333" s="18" t="s">
        <v>413</v>
      </c>
      <c r="M333" s="105" t="str">
        <f t="shared" si="14"/>
        <v>View on Google Map</v>
      </c>
    </row>
    <row r="334" spans="1:13" ht="12.75">
      <c r="A334" s="99">
        <v>1</v>
      </c>
      <c r="B334" s="99" t="s">
        <v>1017</v>
      </c>
      <c r="C334" s="99" t="s">
        <v>998</v>
      </c>
      <c r="D334" s="99">
        <v>68.64465911388889</v>
      </c>
      <c r="E334" s="99">
        <v>-149.405160461111</v>
      </c>
      <c r="F334" s="99">
        <v>744.061</v>
      </c>
      <c r="G334" s="99" t="s">
        <v>923</v>
      </c>
      <c r="J334" s="18" t="s">
        <v>413</v>
      </c>
      <c r="M334" s="105" t="str">
        <f t="shared" si="14"/>
        <v>View on Google Map</v>
      </c>
    </row>
    <row r="335" spans="1:13" ht="12.75">
      <c r="A335" s="99">
        <v>1</v>
      </c>
      <c r="B335" s="99" t="s">
        <v>1018</v>
      </c>
      <c r="C335" s="99" t="s">
        <v>783</v>
      </c>
      <c r="D335" s="99">
        <v>68.6463382</v>
      </c>
      <c r="E335" s="99">
        <v>-149.410026416667</v>
      </c>
      <c r="F335" s="99">
        <v>741.689</v>
      </c>
      <c r="G335" s="99" t="s">
        <v>923</v>
      </c>
      <c r="J335" s="18" t="s">
        <v>413</v>
      </c>
      <c r="M335" s="105" t="str">
        <f t="shared" si="14"/>
        <v>View on Google Map</v>
      </c>
    </row>
    <row r="336" spans="1:13" ht="12.75">
      <c r="A336" s="99">
        <v>1</v>
      </c>
      <c r="B336" s="99" t="s">
        <v>1019</v>
      </c>
      <c r="C336" s="99" t="s">
        <v>1020</v>
      </c>
      <c r="D336" s="99">
        <v>68.64622884166667</v>
      </c>
      <c r="E336" s="99">
        <v>-149.409090213889</v>
      </c>
      <c r="F336" s="99">
        <v>742.04</v>
      </c>
      <c r="G336" s="99" t="s">
        <v>923</v>
      </c>
      <c r="J336" s="18" t="s">
        <v>413</v>
      </c>
      <c r="M336" s="105" t="str">
        <f t="shared" si="14"/>
        <v>View on Google Map</v>
      </c>
    </row>
    <row r="337" spans="1:13" ht="12.75">
      <c r="A337" s="99">
        <v>1</v>
      </c>
      <c r="B337" s="99" t="s">
        <v>1021</v>
      </c>
      <c r="C337" s="99" t="s">
        <v>998</v>
      </c>
      <c r="D337" s="99">
        <v>68.64781264166668</v>
      </c>
      <c r="E337" s="99">
        <v>-149.415654311111</v>
      </c>
      <c r="F337" s="99">
        <v>738.873</v>
      </c>
      <c r="G337" s="99" t="s">
        <v>923</v>
      </c>
      <c r="J337" s="18" t="s">
        <v>413</v>
      </c>
      <c r="M337" s="105" t="str">
        <f t="shared" si="14"/>
        <v>View on Google Map</v>
      </c>
    </row>
    <row r="338" spans="1:13" ht="12.75">
      <c r="A338" s="99">
        <v>1</v>
      </c>
      <c r="B338" s="99" t="s">
        <v>1022</v>
      </c>
      <c r="C338" s="99" t="s">
        <v>783</v>
      </c>
      <c r="D338" s="99">
        <v>68.64954722222222</v>
      </c>
      <c r="E338" s="99">
        <v>-149.416152463889</v>
      </c>
      <c r="F338" s="99">
        <v>737.074</v>
      </c>
      <c r="G338" s="99" t="s">
        <v>923</v>
      </c>
      <c r="J338" s="18" t="s">
        <v>413</v>
      </c>
      <c r="M338" s="105" t="str">
        <f t="shared" si="14"/>
        <v>View on Google Map</v>
      </c>
    </row>
    <row r="339" spans="1:13" ht="12.75">
      <c r="A339" s="99">
        <v>1</v>
      </c>
      <c r="B339" s="99" t="s">
        <v>1023</v>
      </c>
      <c r="C339" s="99" t="s">
        <v>1008</v>
      </c>
      <c r="D339" s="99">
        <v>68.65164966388889</v>
      </c>
      <c r="E339" s="99">
        <v>-149.416477786111</v>
      </c>
      <c r="F339" s="99">
        <v>735.418</v>
      </c>
      <c r="G339" s="99" t="s">
        <v>923</v>
      </c>
      <c r="J339" s="18" t="s">
        <v>413</v>
      </c>
      <c r="M339" s="105" t="str">
        <f t="shared" si="14"/>
        <v>View on Google Map</v>
      </c>
    </row>
    <row r="340" spans="1:13" ht="12.75">
      <c r="A340" s="99">
        <v>1</v>
      </c>
      <c r="B340" s="99" t="s">
        <v>1024</v>
      </c>
      <c r="C340" s="99" t="s">
        <v>783</v>
      </c>
      <c r="D340" s="99">
        <v>68.65228454166667</v>
      </c>
      <c r="E340" s="99">
        <v>-149.41517665</v>
      </c>
      <c r="F340" s="99">
        <v>734.785</v>
      </c>
      <c r="G340" s="99" t="s">
        <v>923</v>
      </c>
      <c r="J340" s="18" t="s">
        <v>413</v>
      </c>
      <c r="M340" s="105" t="str">
        <f t="shared" si="14"/>
        <v>View on Google Map</v>
      </c>
    </row>
    <row r="341" spans="1:13" ht="12.75">
      <c r="A341" s="99">
        <v>1</v>
      </c>
      <c r="B341" s="99" t="s">
        <v>1025</v>
      </c>
      <c r="C341" s="99" t="s">
        <v>998</v>
      </c>
      <c r="D341" s="99">
        <v>68.65366724166667</v>
      </c>
      <c r="E341" s="99">
        <v>-149.420855111111</v>
      </c>
      <c r="F341" s="99">
        <v>732.173</v>
      </c>
      <c r="G341" s="99" t="s">
        <v>923</v>
      </c>
      <c r="J341" s="18" t="s">
        <v>413</v>
      </c>
      <c r="M341" s="105" t="str">
        <f t="shared" si="14"/>
        <v>View on Google Map</v>
      </c>
    </row>
    <row r="342" spans="1:13" ht="12.75">
      <c r="A342" s="99">
        <v>1</v>
      </c>
      <c r="B342" s="99" t="s">
        <v>1026</v>
      </c>
      <c r="C342" s="99" t="s">
        <v>783</v>
      </c>
      <c r="D342" s="99">
        <v>68.65878557777778</v>
      </c>
      <c r="E342" s="99">
        <v>-149.424464330556</v>
      </c>
      <c r="F342" s="99">
        <v>726.919</v>
      </c>
      <c r="G342" s="99" t="s">
        <v>923</v>
      </c>
      <c r="J342" s="18" t="s">
        <v>413</v>
      </c>
      <c r="M342" s="105" t="str">
        <f t="shared" si="14"/>
        <v>View on Google Map</v>
      </c>
    </row>
    <row r="343" spans="1:13" ht="12.75">
      <c r="A343" s="99">
        <v>1</v>
      </c>
      <c r="B343" s="99" t="s">
        <v>1027</v>
      </c>
      <c r="C343" s="99" t="s">
        <v>1028</v>
      </c>
      <c r="D343" s="99">
        <v>68.638340664</v>
      </c>
      <c r="E343" s="99">
        <v>-149.393505056</v>
      </c>
      <c r="G343" s="99" t="s">
        <v>923</v>
      </c>
      <c r="J343" s="18" t="s">
        <v>413</v>
      </c>
      <c r="M343" s="105" t="str">
        <f t="shared" si="14"/>
        <v>View on Google Map</v>
      </c>
    </row>
    <row r="344" spans="1:13" ht="12.75">
      <c r="A344" s="99">
        <v>1</v>
      </c>
      <c r="B344" s="18" t="s">
        <v>1029</v>
      </c>
      <c r="C344" s="18" t="s">
        <v>1029</v>
      </c>
      <c r="D344" s="99">
        <v>68.647526</v>
      </c>
      <c r="E344" s="99">
        <v>-149.411416</v>
      </c>
      <c r="F344" s="99">
        <v>731</v>
      </c>
      <c r="G344" s="99" t="s">
        <v>412</v>
      </c>
      <c r="H344" s="99" t="s">
        <v>1030</v>
      </c>
      <c r="I344" s="99" t="s">
        <v>387</v>
      </c>
      <c r="J344" s="99" t="s">
        <v>413</v>
      </c>
      <c r="K344" s="99" t="s">
        <v>387</v>
      </c>
      <c r="L344" s="99" t="s">
        <v>387</v>
      </c>
      <c r="M344" s="105" t="str">
        <f t="shared" si="14"/>
        <v>View on Google Map</v>
      </c>
    </row>
    <row r="345" spans="1:13" ht="12.75">
      <c r="A345" s="99">
        <v>19</v>
      </c>
      <c r="B345" s="99" t="s">
        <v>1031</v>
      </c>
      <c r="C345" s="99" t="str">
        <f>"Arctic LTER Site number "&amp;A345</f>
        <v>Arctic LTER Site number 19</v>
      </c>
      <c r="D345" s="99">
        <v>68.967611</v>
      </c>
      <c r="E345" s="99">
        <v>-149.705342</v>
      </c>
      <c r="F345" s="99">
        <v>411</v>
      </c>
      <c r="G345" s="99" t="s">
        <v>412</v>
      </c>
      <c r="H345" s="99" t="s">
        <v>1032</v>
      </c>
      <c r="I345" s="99" t="s">
        <v>387</v>
      </c>
      <c r="J345" s="99" t="s">
        <v>413</v>
      </c>
      <c r="K345" s="99" t="s">
        <v>387</v>
      </c>
      <c r="L345" s="99" t="s">
        <v>387</v>
      </c>
      <c r="M345" s="105" t="str">
        <f t="shared" si="14"/>
        <v>View on Google Map</v>
      </c>
    </row>
    <row r="346" spans="1:13" ht="12.75">
      <c r="A346" s="99">
        <v>16</v>
      </c>
      <c r="B346" s="99" t="s">
        <v>1033</v>
      </c>
      <c r="C346" s="99" t="str">
        <f>"Arctic LTER Site number "&amp;A346</f>
        <v>Arctic LTER Site number 16</v>
      </c>
      <c r="D346" s="99" t="s">
        <v>387</v>
      </c>
      <c r="E346" s="99" t="s">
        <v>387</v>
      </c>
      <c r="F346" s="99" t="s">
        <v>387</v>
      </c>
      <c r="G346" s="99" t="s">
        <v>412</v>
      </c>
      <c r="H346" s="99" t="s">
        <v>387</v>
      </c>
      <c r="I346" s="99" t="s">
        <v>387</v>
      </c>
      <c r="J346" s="99" t="s">
        <v>413</v>
      </c>
      <c r="K346" s="99" t="s">
        <v>387</v>
      </c>
      <c r="L346" s="99" t="s">
        <v>387</v>
      </c>
      <c r="M346" s="105" t="str">
        <f t="shared" si="14"/>
        <v>View on Google Map</v>
      </c>
    </row>
    <row r="347" spans="1:13" ht="12.75">
      <c r="A347" s="99">
        <v>1198</v>
      </c>
      <c r="B347" s="99" t="s">
        <v>1034</v>
      </c>
      <c r="C347" s="99" t="s">
        <v>571</v>
      </c>
      <c r="D347" s="99">
        <v>69.29746091</v>
      </c>
      <c r="E347" s="99">
        <v>-150.32340118</v>
      </c>
      <c r="F347" s="99" t="s">
        <v>387</v>
      </c>
      <c r="G347" s="99" t="s">
        <v>388</v>
      </c>
      <c r="H347" s="99" t="s">
        <v>387</v>
      </c>
      <c r="I347" s="99" t="s">
        <v>387</v>
      </c>
      <c r="J347" s="99" t="s">
        <v>394</v>
      </c>
      <c r="K347" s="99" t="s">
        <v>387</v>
      </c>
      <c r="L347" s="99" t="s">
        <v>395</v>
      </c>
      <c r="M347" s="105" t="str">
        <f t="shared" si="14"/>
        <v>View on Google Map</v>
      </c>
    </row>
    <row r="348" spans="1:13" ht="12.75">
      <c r="A348" s="99">
        <v>135</v>
      </c>
      <c r="B348" s="99" t="s">
        <v>1035</v>
      </c>
      <c r="C348" s="99" t="str">
        <f aca="true" t="shared" si="15" ref="C348:C355">"Arctic LTER Site number "&amp;A348</f>
        <v>Arctic LTER Site number 135</v>
      </c>
      <c r="D348" s="99">
        <v>70.33333333333333</v>
      </c>
      <c r="E348" s="99">
        <v>-148.8</v>
      </c>
      <c r="F348" s="99">
        <v>4</v>
      </c>
      <c r="G348" s="99" t="s">
        <v>398</v>
      </c>
      <c r="H348" s="99" t="s">
        <v>1036</v>
      </c>
      <c r="I348" s="99" t="s">
        <v>387</v>
      </c>
      <c r="J348" s="99" t="s">
        <v>413</v>
      </c>
      <c r="K348" s="99" t="s">
        <v>387</v>
      </c>
      <c r="L348" s="99" t="s">
        <v>414</v>
      </c>
      <c r="M348" s="105" t="str">
        <f t="shared" si="14"/>
        <v>View on Google Map</v>
      </c>
    </row>
    <row r="349" spans="1:13" ht="12.75">
      <c r="A349" s="99">
        <v>126</v>
      </c>
      <c r="B349" s="99" t="s">
        <v>1037</v>
      </c>
      <c r="C349" s="99" t="str">
        <f t="shared" si="15"/>
        <v>Arctic LTER Site number 126</v>
      </c>
      <c r="D349" s="99">
        <v>68.73333333333333</v>
      </c>
      <c r="E349" s="99">
        <v>-148.93333333333334</v>
      </c>
      <c r="F349" s="99">
        <v>556</v>
      </c>
      <c r="G349" s="99" t="s">
        <v>398</v>
      </c>
      <c r="H349" s="99" t="s">
        <v>1038</v>
      </c>
      <c r="I349" s="99" t="s">
        <v>387</v>
      </c>
      <c r="J349" s="99" t="s">
        <v>413</v>
      </c>
      <c r="K349" s="99" t="s">
        <v>387</v>
      </c>
      <c r="L349" s="99" t="s">
        <v>414</v>
      </c>
      <c r="M349" s="105" t="str">
        <f t="shared" si="14"/>
        <v>View on Google Map</v>
      </c>
    </row>
    <row r="350" spans="1:13" ht="12.75">
      <c r="A350" s="99">
        <v>134</v>
      </c>
      <c r="B350" s="99" t="s">
        <v>1039</v>
      </c>
      <c r="C350" s="99" t="str">
        <f t="shared" si="15"/>
        <v>Arctic LTER Site number 134</v>
      </c>
      <c r="D350" s="99">
        <v>70.35</v>
      </c>
      <c r="E350" s="99">
        <v>-148.58333333333334</v>
      </c>
      <c r="F350" s="99">
        <v>2</v>
      </c>
      <c r="G350" s="99" t="s">
        <v>398</v>
      </c>
      <c r="H350" s="99" t="s">
        <v>1040</v>
      </c>
      <c r="I350" s="99" t="s">
        <v>387</v>
      </c>
      <c r="J350" s="99" t="s">
        <v>413</v>
      </c>
      <c r="K350" s="99" t="s">
        <v>387</v>
      </c>
      <c r="L350" s="99" t="s">
        <v>414</v>
      </c>
      <c r="M350" s="105" t="str">
        <f t="shared" si="14"/>
        <v>View on Google Map</v>
      </c>
    </row>
    <row r="351" spans="1:13" ht="12.75">
      <c r="A351" s="99">
        <v>128</v>
      </c>
      <c r="B351" s="99" t="s">
        <v>1041</v>
      </c>
      <c r="C351" s="99" t="str">
        <f t="shared" si="15"/>
        <v>Arctic LTER Site number 128</v>
      </c>
      <c r="D351" s="99">
        <v>69.03333333333333</v>
      </c>
      <c r="E351" s="99">
        <v>-148.85</v>
      </c>
      <c r="F351" s="99">
        <v>319</v>
      </c>
      <c r="G351" s="99" t="s">
        <v>398</v>
      </c>
      <c r="H351" s="99" t="s">
        <v>1042</v>
      </c>
      <c r="I351" s="99" t="s">
        <v>387</v>
      </c>
      <c r="J351" s="99" t="s">
        <v>413</v>
      </c>
      <c r="K351" s="99" t="s">
        <v>387</v>
      </c>
      <c r="L351" s="99" t="s">
        <v>414</v>
      </c>
      <c r="M351" s="105" t="str">
        <f t="shared" si="14"/>
        <v>View on Google Map</v>
      </c>
    </row>
    <row r="352" spans="1:13" ht="12.75">
      <c r="A352" s="99">
        <v>139</v>
      </c>
      <c r="B352" s="99" t="s">
        <v>1043</v>
      </c>
      <c r="C352" s="99" t="str">
        <f t="shared" si="15"/>
        <v>Arctic LTER Site number 139</v>
      </c>
      <c r="D352" s="99">
        <v>70.21666666666667</v>
      </c>
      <c r="E352" s="99">
        <v>-142.466666666667</v>
      </c>
      <c r="F352" s="99">
        <v>15</v>
      </c>
      <c r="G352" s="99" t="s">
        <v>398</v>
      </c>
      <c r="H352" s="99" t="s">
        <v>1044</v>
      </c>
      <c r="I352" s="99" t="s">
        <v>1045</v>
      </c>
      <c r="J352" s="99" t="s">
        <v>413</v>
      </c>
      <c r="K352" s="99" t="s">
        <v>387</v>
      </c>
      <c r="L352" s="99" t="s">
        <v>414</v>
      </c>
      <c r="M352" s="105" t="str">
        <f t="shared" si="14"/>
        <v>View on Google Map</v>
      </c>
    </row>
    <row r="353" spans="1:13" ht="12.75">
      <c r="A353" s="99">
        <v>127</v>
      </c>
      <c r="B353" s="99" t="s">
        <v>1046</v>
      </c>
      <c r="C353" s="99" t="str">
        <f t="shared" si="15"/>
        <v>Arctic LTER Site number 127</v>
      </c>
      <c r="D353" s="99">
        <v>68.73333333333333</v>
      </c>
      <c r="E353" s="99">
        <v>-148.96666666666667</v>
      </c>
      <c r="F353" s="99">
        <v>597</v>
      </c>
      <c r="G353" s="99" t="s">
        <v>398</v>
      </c>
      <c r="H353" s="99" t="s">
        <v>1047</v>
      </c>
      <c r="I353" s="99" t="s">
        <v>387</v>
      </c>
      <c r="J353" s="99" t="s">
        <v>413</v>
      </c>
      <c r="K353" s="99" t="s">
        <v>387</v>
      </c>
      <c r="L353" s="99" t="s">
        <v>414</v>
      </c>
      <c r="M353" s="105" t="str">
        <f t="shared" si="14"/>
        <v>View on Google Map</v>
      </c>
    </row>
    <row r="354" spans="1:13" ht="12.75">
      <c r="A354" s="99">
        <v>133</v>
      </c>
      <c r="B354" s="99" t="s">
        <v>1048</v>
      </c>
      <c r="C354" s="99" t="str">
        <f t="shared" si="15"/>
        <v>Arctic LTER Site number 133</v>
      </c>
      <c r="D354" s="99">
        <v>70.36666666666666</v>
      </c>
      <c r="E354" s="99">
        <v>-148.5</v>
      </c>
      <c r="F354" s="99">
        <v>2</v>
      </c>
      <c r="G354" s="99" t="s">
        <v>398</v>
      </c>
      <c r="H354" s="99" t="s">
        <v>1049</v>
      </c>
      <c r="I354" s="99" t="s">
        <v>387</v>
      </c>
      <c r="J354" s="99" t="s">
        <v>413</v>
      </c>
      <c r="K354" s="99" t="s">
        <v>387</v>
      </c>
      <c r="L354" s="99" t="s">
        <v>414</v>
      </c>
      <c r="M354" s="105" t="str">
        <f t="shared" si="14"/>
        <v>View on Google Map</v>
      </c>
    </row>
    <row r="355" spans="1:13" ht="12.75">
      <c r="A355" s="99">
        <v>140</v>
      </c>
      <c r="B355" s="99" t="s">
        <v>1050</v>
      </c>
      <c r="C355" s="99" t="str">
        <f t="shared" si="15"/>
        <v>Arctic LTER Site number 140</v>
      </c>
      <c r="D355" s="99">
        <v>69.58333333333333</v>
      </c>
      <c r="E355" s="99">
        <v>-148.633333333333</v>
      </c>
      <c r="F355" s="99">
        <v>145</v>
      </c>
      <c r="G355" s="99" t="s">
        <v>398</v>
      </c>
      <c r="H355" s="99" t="s">
        <v>1051</v>
      </c>
      <c r="I355" s="99" t="s">
        <v>1052</v>
      </c>
      <c r="J355" s="99" t="s">
        <v>413</v>
      </c>
      <c r="K355" s="99" t="s">
        <v>387</v>
      </c>
      <c r="L355" s="99" t="s">
        <v>414</v>
      </c>
      <c r="M355" s="105" t="str">
        <f t="shared" si="14"/>
        <v>View on Google Map</v>
      </c>
    </row>
    <row r="356" spans="1:14" ht="12.75">
      <c r="A356" s="99">
        <v>247</v>
      </c>
      <c r="B356" s="99" t="s">
        <v>1053</v>
      </c>
      <c r="C356" s="99" t="s">
        <v>1054</v>
      </c>
      <c r="D356" s="99">
        <v>68.6873181248</v>
      </c>
      <c r="E356" s="99">
        <v>-150.043661294</v>
      </c>
      <c r="F356" s="99">
        <v>670</v>
      </c>
      <c r="G356" s="99" t="s">
        <v>398</v>
      </c>
      <c r="H356" s="99" t="s">
        <v>1055</v>
      </c>
      <c r="I356" s="99" t="s">
        <v>387</v>
      </c>
      <c r="J356" s="99" t="s">
        <v>679</v>
      </c>
      <c r="K356" s="99" t="s">
        <v>387</v>
      </c>
      <c r="L356" s="99" t="s">
        <v>680</v>
      </c>
      <c r="M356" s="105" t="str">
        <f t="shared" si="14"/>
        <v>View on Google Map</v>
      </c>
      <c r="N356" s="99">
        <f aca="true" t="shared" si="16" ref="N356:N419">VALUE(MID(H356,5,3))</f>
        <v>1</v>
      </c>
    </row>
    <row r="357" spans="1:14" ht="12.75">
      <c r="A357" s="99">
        <v>248</v>
      </c>
      <c r="B357" s="99" t="s">
        <v>1056</v>
      </c>
      <c r="C357" s="99" t="s">
        <v>1057</v>
      </c>
      <c r="D357" s="99">
        <v>68.6917999134</v>
      </c>
      <c r="E357" s="99">
        <v>-150.049956335</v>
      </c>
      <c r="F357" s="99">
        <v>670</v>
      </c>
      <c r="G357" s="99" t="s">
        <v>398</v>
      </c>
      <c r="H357" s="99" t="s">
        <v>1058</v>
      </c>
      <c r="I357" s="99" t="s">
        <v>387</v>
      </c>
      <c r="J357" s="99" t="s">
        <v>679</v>
      </c>
      <c r="K357" s="99" t="s">
        <v>387</v>
      </c>
      <c r="L357" s="99" t="s">
        <v>680</v>
      </c>
      <c r="M357" s="105" t="str">
        <f t="shared" si="14"/>
        <v>View on Google Map</v>
      </c>
      <c r="N357" s="99">
        <f t="shared" si="16"/>
        <v>2</v>
      </c>
    </row>
    <row r="358" spans="1:14" ht="12.75">
      <c r="A358" s="99">
        <v>249</v>
      </c>
      <c r="B358" s="99" t="s">
        <v>1059</v>
      </c>
      <c r="C358" s="99" t="s">
        <v>1060</v>
      </c>
      <c r="D358" s="99">
        <v>68.6922727062</v>
      </c>
      <c r="E358" s="99">
        <v>-150.053931835</v>
      </c>
      <c r="F358" s="99">
        <v>670</v>
      </c>
      <c r="G358" s="99" t="s">
        <v>398</v>
      </c>
      <c r="H358" s="99" t="s">
        <v>1061</v>
      </c>
      <c r="I358" s="99" t="s">
        <v>387</v>
      </c>
      <c r="J358" s="99" t="s">
        <v>679</v>
      </c>
      <c r="K358" s="99" t="s">
        <v>387</v>
      </c>
      <c r="L358" s="99" t="s">
        <v>680</v>
      </c>
      <c r="M358" s="105" t="str">
        <f t="shared" si="14"/>
        <v>View on Google Map</v>
      </c>
      <c r="N358" s="99">
        <f t="shared" si="16"/>
        <v>3</v>
      </c>
    </row>
    <row r="359" spans="1:14" ht="12.75">
      <c r="A359" s="99">
        <v>250</v>
      </c>
      <c r="B359" s="99" t="s">
        <v>1062</v>
      </c>
      <c r="C359" s="99" t="s">
        <v>1063</v>
      </c>
      <c r="D359" s="99">
        <v>68.6941806158</v>
      </c>
      <c r="E359" s="99">
        <v>-150.058288373</v>
      </c>
      <c r="F359" s="99">
        <v>670</v>
      </c>
      <c r="G359" s="99" t="s">
        <v>398</v>
      </c>
      <c r="H359" s="99" t="s">
        <v>1064</v>
      </c>
      <c r="I359" s="99" t="s">
        <v>387</v>
      </c>
      <c r="J359" s="99" t="s">
        <v>679</v>
      </c>
      <c r="K359" s="99" t="s">
        <v>387</v>
      </c>
      <c r="L359" s="99" t="s">
        <v>680</v>
      </c>
      <c r="M359" s="105" t="str">
        <f t="shared" si="14"/>
        <v>View on Google Map</v>
      </c>
      <c r="N359" s="99">
        <f t="shared" si="16"/>
        <v>4</v>
      </c>
    </row>
    <row r="360" spans="1:14" ht="12.75">
      <c r="A360" s="99">
        <v>251</v>
      </c>
      <c r="B360" s="99" t="s">
        <v>1065</v>
      </c>
      <c r="C360" s="99" t="s">
        <v>1066</v>
      </c>
      <c r="D360" s="99">
        <v>68.7077131315</v>
      </c>
      <c r="E360" s="99">
        <v>-150.046545806</v>
      </c>
      <c r="F360" s="99">
        <v>580</v>
      </c>
      <c r="G360" s="99" t="s">
        <v>398</v>
      </c>
      <c r="H360" s="99" t="s">
        <v>1067</v>
      </c>
      <c r="I360" s="99" t="s">
        <v>387</v>
      </c>
      <c r="J360" s="99" t="s">
        <v>679</v>
      </c>
      <c r="K360" s="99" t="s">
        <v>387</v>
      </c>
      <c r="L360" s="99" t="s">
        <v>680</v>
      </c>
      <c r="M360" s="105" t="str">
        <f t="shared" si="14"/>
        <v>View on Google Map</v>
      </c>
      <c r="N360" s="99">
        <f t="shared" si="16"/>
        <v>5</v>
      </c>
    </row>
    <row r="361" spans="1:14" ht="12.75">
      <c r="A361" s="99">
        <v>252</v>
      </c>
      <c r="B361" s="99" t="s">
        <v>1068</v>
      </c>
      <c r="C361" s="99" t="s">
        <v>1069</v>
      </c>
      <c r="D361" s="99">
        <v>68.7135839617</v>
      </c>
      <c r="E361" s="99">
        <v>-150.03096474</v>
      </c>
      <c r="F361" s="99">
        <v>550</v>
      </c>
      <c r="G361" s="99" t="s">
        <v>398</v>
      </c>
      <c r="H361" s="99" t="s">
        <v>1070</v>
      </c>
      <c r="I361" s="99" t="s">
        <v>387</v>
      </c>
      <c r="J361" s="99" t="s">
        <v>679</v>
      </c>
      <c r="K361" s="99" t="s">
        <v>387</v>
      </c>
      <c r="L361" s="99" t="s">
        <v>680</v>
      </c>
      <c r="M361" s="105" t="str">
        <f t="shared" si="14"/>
        <v>View on Google Map</v>
      </c>
      <c r="N361" s="99">
        <f t="shared" si="16"/>
        <v>6</v>
      </c>
    </row>
    <row r="362" spans="1:14" ht="12.75">
      <c r="A362" s="99">
        <v>253</v>
      </c>
      <c r="B362" s="99" t="s">
        <v>1071</v>
      </c>
      <c r="C362" s="99" t="s">
        <v>1072</v>
      </c>
      <c r="D362" s="99">
        <v>68.7176964682</v>
      </c>
      <c r="E362" s="99">
        <v>-150.035580234</v>
      </c>
      <c r="F362" s="99">
        <v>550</v>
      </c>
      <c r="G362" s="99" t="s">
        <v>398</v>
      </c>
      <c r="H362" s="99" t="s">
        <v>1073</v>
      </c>
      <c r="I362" s="99" t="s">
        <v>387</v>
      </c>
      <c r="J362" s="99" t="s">
        <v>679</v>
      </c>
      <c r="K362" s="99" t="s">
        <v>387</v>
      </c>
      <c r="L362" s="99" t="s">
        <v>680</v>
      </c>
      <c r="M362" s="105" t="str">
        <f t="shared" si="14"/>
        <v>View on Google Map</v>
      </c>
      <c r="N362" s="99">
        <f t="shared" si="16"/>
        <v>7</v>
      </c>
    </row>
    <row r="363" spans="1:14" ht="12.75">
      <c r="A363" s="99">
        <v>254</v>
      </c>
      <c r="B363" s="99" t="s">
        <v>1074</v>
      </c>
      <c r="C363" s="99" t="s">
        <v>1075</v>
      </c>
      <c r="D363" s="99">
        <v>68.7246258493</v>
      </c>
      <c r="E363" s="99">
        <v>-150.026646407</v>
      </c>
      <c r="F363" s="99">
        <v>520</v>
      </c>
      <c r="G363" s="99" t="s">
        <v>398</v>
      </c>
      <c r="H363" s="99" t="s">
        <v>1076</v>
      </c>
      <c r="I363" s="99" t="s">
        <v>387</v>
      </c>
      <c r="J363" s="99" t="s">
        <v>679</v>
      </c>
      <c r="K363" s="99" t="s">
        <v>387</v>
      </c>
      <c r="L363" s="99" t="s">
        <v>680</v>
      </c>
      <c r="M363" s="105" t="str">
        <f t="shared" si="14"/>
        <v>View on Google Map</v>
      </c>
      <c r="N363" s="99">
        <f t="shared" si="16"/>
        <v>8</v>
      </c>
    </row>
    <row r="364" spans="1:14" ht="12.75">
      <c r="A364" s="99">
        <v>255</v>
      </c>
      <c r="B364" s="99" t="s">
        <v>1077</v>
      </c>
      <c r="C364" s="99" t="s">
        <v>1078</v>
      </c>
      <c r="D364" s="99">
        <v>68.7280739167</v>
      </c>
      <c r="E364" s="99">
        <v>-150.033599236</v>
      </c>
      <c r="F364" s="99">
        <v>520</v>
      </c>
      <c r="G364" s="99" t="s">
        <v>398</v>
      </c>
      <c r="H364" s="99" t="s">
        <v>1079</v>
      </c>
      <c r="I364" s="99" t="s">
        <v>387</v>
      </c>
      <c r="J364" s="99" t="s">
        <v>679</v>
      </c>
      <c r="K364" s="99" t="s">
        <v>387</v>
      </c>
      <c r="L364" s="99" t="s">
        <v>680</v>
      </c>
      <c r="M364" s="105" t="str">
        <f t="shared" si="14"/>
        <v>View on Google Map</v>
      </c>
      <c r="N364" s="99">
        <f t="shared" si="16"/>
        <v>9</v>
      </c>
    </row>
    <row r="365" spans="1:14" ht="12.75">
      <c r="A365" s="99">
        <v>256</v>
      </c>
      <c r="B365" s="99" t="s">
        <v>1080</v>
      </c>
      <c r="C365" s="99" t="s">
        <v>1081</v>
      </c>
      <c r="D365" s="99">
        <v>68.7017006547</v>
      </c>
      <c r="E365" s="99">
        <v>-149.749029996</v>
      </c>
      <c r="F365" s="99">
        <v>760</v>
      </c>
      <c r="G365" s="99" t="s">
        <v>398</v>
      </c>
      <c r="H365" s="99" t="s">
        <v>1082</v>
      </c>
      <c r="I365" s="99" t="s">
        <v>387</v>
      </c>
      <c r="J365" s="99" t="s">
        <v>679</v>
      </c>
      <c r="K365" s="99" t="s">
        <v>387</v>
      </c>
      <c r="L365" s="99" t="s">
        <v>680</v>
      </c>
      <c r="M365" s="105" t="str">
        <f t="shared" si="14"/>
        <v>View on Google Map</v>
      </c>
      <c r="N365" s="99">
        <f t="shared" si="16"/>
        <v>10</v>
      </c>
    </row>
    <row r="366" spans="1:14" ht="12.75">
      <c r="A366" s="99">
        <v>257</v>
      </c>
      <c r="B366" s="99" t="s">
        <v>1083</v>
      </c>
      <c r="C366" s="99" t="s">
        <v>1084</v>
      </c>
      <c r="D366" s="99">
        <v>68.701945515</v>
      </c>
      <c r="E366" s="99">
        <v>-149.745520981</v>
      </c>
      <c r="F366" s="99">
        <v>760</v>
      </c>
      <c r="G366" s="99" t="s">
        <v>398</v>
      </c>
      <c r="H366" s="99" t="s">
        <v>1085</v>
      </c>
      <c r="I366" s="99" t="s">
        <v>387</v>
      </c>
      <c r="J366" s="99" t="s">
        <v>679</v>
      </c>
      <c r="K366" s="99" t="s">
        <v>387</v>
      </c>
      <c r="L366" s="99" t="s">
        <v>680</v>
      </c>
      <c r="M366" s="105" t="str">
        <f t="shared" si="14"/>
        <v>View on Google Map</v>
      </c>
      <c r="N366" s="99">
        <f t="shared" si="16"/>
        <v>11</v>
      </c>
    </row>
    <row r="367" spans="1:14" ht="12.75">
      <c r="A367" s="99">
        <v>258</v>
      </c>
      <c r="B367" s="99" t="s">
        <v>1086</v>
      </c>
      <c r="C367" s="99" t="s">
        <v>1087</v>
      </c>
      <c r="D367" s="99">
        <v>68.7048026017</v>
      </c>
      <c r="E367" s="99">
        <v>-149.734096786</v>
      </c>
      <c r="F367" s="99">
        <v>730</v>
      </c>
      <c r="G367" s="99" t="s">
        <v>398</v>
      </c>
      <c r="H367" s="99" t="s">
        <v>1088</v>
      </c>
      <c r="I367" s="99" t="s">
        <v>387</v>
      </c>
      <c r="J367" s="99" t="s">
        <v>679</v>
      </c>
      <c r="K367" s="99" t="s">
        <v>387</v>
      </c>
      <c r="L367" s="99" t="s">
        <v>680</v>
      </c>
      <c r="M367" s="105" t="str">
        <f t="shared" si="14"/>
        <v>View on Google Map</v>
      </c>
      <c r="N367" s="99">
        <f t="shared" si="16"/>
        <v>12</v>
      </c>
    </row>
    <row r="368" spans="1:14" ht="12.75">
      <c r="A368" s="99">
        <v>259</v>
      </c>
      <c r="B368" s="99" t="s">
        <v>1089</v>
      </c>
      <c r="C368" s="99" t="s">
        <v>1090</v>
      </c>
      <c r="D368" s="99">
        <v>68.7035797208</v>
      </c>
      <c r="E368" s="99">
        <v>-149.717697128</v>
      </c>
      <c r="F368" s="99">
        <v>690</v>
      </c>
      <c r="G368" s="99" t="s">
        <v>398</v>
      </c>
      <c r="H368" s="99" t="s">
        <v>1091</v>
      </c>
      <c r="I368" s="99" t="s">
        <v>387</v>
      </c>
      <c r="J368" s="99" t="s">
        <v>679</v>
      </c>
      <c r="K368" s="99" t="s">
        <v>387</v>
      </c>
      <c r="L368" s="99" t="s">
        <v>680</v>
      </c>
      <c r="M368" s="105" t="str">
        <f t="shared" si="14"/>
        <v>View on Google Map</v>
      </c>
      <c r="N368" s="99">
        <f t="shared" si="16"/>
        <v>13</v>
      </c>
    </row>
    <row r="369" spans="1:14" ht="12.75">
      <c r="A369" s="99">
        <v>260</v>
      </c>
      <c r="B369" s="99" t="s">
        <v>1092</v>
      </c>
      <c r="C369" s="99" t="s">
        <v>1093</v>
      </c>
      <c r="D369" s="99">
        <v>68.7020040885</v>
      </c>
      <c r="E369" s="99">
        <v>-149.710111608</v>
      </c>
      <c r="F369" s="99">
        <v>650</v>
      </c>
      <c r="G369" s="99" t="s">
        <v>398</v>
      </c>
      <c r="H369" s="99" t="s">
        <v>1094</v>
      </c>
      <c r="I369" s="99" t="s">
        <v>387</v>
      </c>
      <c r="J369" s="99" t="s">
        <v>679</v>
      </c>
      <c r="K369" s="99" t="s">
        <v>387</v>
      </c>
      <c r="L369" s="99" t="s">
        <v>680</v>
      </c>
      <c r="M369" s="105" t="str">
        <f t="shared" si="14"/>
        <v>View on Google Map</v>
      </c>
      <c r="N369" s="99">
        <f t="shared" si="16"/>
        <v>14</v>
      </c>
    </row>
    <row r="370" spans="1:14" ht="12.75">
      <c r="A370" s="99">
        <v>261</v>
      </c>
      <c r="B370" s="99" t="s">
        <v>1095</v>
      </c>
      <c r="C370" s="99" t="s">
        <v>1096</v>
      </c>
      <c r="D370" s="99">
        <v>68.7079788489</v>
      </c>
      <c r="E370" s="99">
        <v>-149.715105897</v>
      </c>
      <c r="F370" s="99">
        <v>650</v>
      </c>
      <c r="G370" s="99" t="s">
        <v>398</v>
      </c>
      <c r="H370" s="99" t="s">
        <v>1097</v>
      </c>
      <c r="I370" s="99" t="s">
        <v>387</v>
      </c>
      <c r="J370" s="99" t="s">
        <v>679</v>
      </c>
      <c r="K370" s="99" t="s">
        <v>387</v>
      </c>
      <c r="L370" s="99" t="s">
        <v>680</v>
      </c>
      <c r="M370" s="105" t="str">
        <f t="shared" si="14"/>
        <v>View on Google Map</v>
      </c>
      <c r="N370" s="99">
        <f t="shared" si="16"/>
        <v>15</v>
      </c>
    </row>
    <row r="371" spans="1:14" ht="12.75">
      <c r="A371" s="99">
        <v>262</v>
      </c>
      <c r="B371" s="99" t="s">
        <v>1098</v>
      </c>
      <c r="C371" s="99" t="s">
        <v>1099</v>
      </c>
      <c r="D371" s="99">
        <v>68.7078478443</v>
      </c>
      <c r="E371" s="99">
        <v>-149.699622001</v>
      </c>
      <c r="F371" s="99">
        <v>650</v>
      </c>
      <c r="G371" s="99" t="s">
        <v>398</v>
      </c>
      <c r="H371" s="99" t="s">
        <v>1100</v>
      </c>
      <c r="I371" s="99" t="s">
        <v>387</v>
      </c>
      <c r="J371" s="99" t="s">
        <v>679</v>
      </c>
      <c r="K371" s="99" t="s">
        <v>387</v>
      </c>
      <c r="L371" s="99" t="s">
        <v>680</v>
      </c>
      <c r="M371" s="105" t="str">
        <f t="shared" si="14"/>
        <v>View on Google Map</v>
      </c>
      <c r="N371" s="99">
        <f t="shared" si="16"/>
        <v>16</v>
      </c>
    </row>
    <row r="372" spans="1:14" ht="12.75">
      <c r="A372" s="99">
        <v>263</v>
      </c>
      <c r="B372" s="99" t="s">
        <v>1101</v>
      </c>
      <c r="C372" s="99" t="s">
        <v>1102</v>
      </c>
      <c r="D372" s="99">
        <v>68.7041606871</v>
      </c>
      <c r="E372" s="99">
        <v>-149.687430354</v>
      </c>
      <c r="F372" s="99">
        <v>650</v>
      </c>
      <c r="G372" s="99" t="s">
        <v>398</v>
      </c>
      <c r="H372" s="99" t="s">
        <v>1103</v>
      </c>
      <c r="I372" s="99" t="s">
        <v>387</v>
      </c>
      <c r="J372" s="99" t="s">
        <v>679</v>
      </c>
      <c r="K372" s="99" t="s">
        <v>387</v>
      </c>
      <c r="L372" s="99" t="s">
        <v>680</v>
      </c>
      <c r="M372" s="105" t="str">
        <f t="shared" si="14"/>
        <v>View on Google Map</v>
      </c>
      <c r="N372" s="99">
        <f t="shared" si="16"/>
        <v>17</v>
      </c>
    </row>
    <row r="373" spans="1:14" ht="12.75">
      <c r="A373" s="99">
        <v>264</v>
      </c>
      <c r="B373" s="99" t="s">
        <v>1104</v>
      </c>
      <c r="C373" s="99" t="s">
        <v>1105</v>
      </c>
      <c r="D373" s="99">
        <v>68.699385524</v>
      </c>
      <c r="E373" s="99">
        <v>-149.693966664</v>
      </c>
      <c r="F373" s="99">
        <v>650</v>
      </c>
      <c r="G373" s="99" t="s">
        <v>398</v>
      </c>
      <c r="H373" s="99" t="s">
        <v>1106</v>
      </c>
      <c r="I373" s="99" t="s">
        <v>387</v>
      </c>
      <c r="J373" s="99" t="s">
        <v>679</v>
      </c>
      <c r="K373" s="99" t="s">
        <v>387</v>
      </c>
      <c r="L373" s="99" t="s">
        <v>680</v>
      </c>
      <c r="M373" s="105" t="str">
        <f t="shared" si="14"/>
        <v>View on Google Map</v>
      </c>
      <c r="N373" s="99">
        <f t="shared" si="16"/>
        <v>18</v>
      </c>
    </row>
    <row r="374" spans="1:14" ht="12.75">
      <c r="A374" s="99">
        <v>265</v>
      </c>
      <c r="B374" s="99" t="s">
        <v>1107</v>
      </c>
      <c r="C374" s="99" t="s">
        <v>1108</v>
      </c>
      <c r="D374" s="99">
        <v>68.7022801743</v>
      </c>
      <c r="E374" s="99">
        <v>-149.703821384</v>
      </c>
      <c r="F374" s="99">
        <v>650</v>
      </c>
      <c r="G374" s="99" t="s">
        <v>398</v>
      </c>
      <c r="H374" s="99" t="s">
        <v>1109</v>
      </c>
      <c r="I374" s="99" t="s">
        <v>387</v>
      </c>
      <c r="J374" s="99" t="s">
        <v>679</v>
      </c>
      <c r="K374" s="99" t="s">
        <v>387</v>
      </c>
      <c r="L374" s="99" t="s">
        <v>680</v>
      </c>
      <c r="M374" s="105" t="str">
        <f t="shared" si="14"/>
        <v>View on Google Map</v>
      </c>
      <c r="N374" s="99">
        <f t="shared" si="16"/>
        <v>19</v>
      </c>
    </row>
    <row r="375" spans="1:14" ht="12.75">
      <c r="A375" s="99">
        <v>266</v>
      </c>
      <c r="B375" s="99" t="s">
        <v>1110</v>
      </c>
      <c r="C375" s="99" t="s">
        <v>1111</v>
      </c>
      <c r="D375" s="99">
        <v>68.6913240544</v>
      </c>
      <c r="E375" s="99">
        <v>-149.785206747</v>
      </c>
      <c r="F375" s="99">
        <v>650</v>
      </c>
      <c r="G375" s="99" t="s">
        <v>398</v>
      </c>
      <c r="H375" s="99" t="s">
        <v>1112</v>
      </c>
      <c r="I375" s="99" t="s">
        <v>387</v>
      </c>
      <c r="J375" s="99" t="s">
        <v>679</v>
      </c>
      <c r="K375" s="99" t="s">
        <v>387</v>
      </c>
      <c r="L375" s="99" t="s">
        <v>680</v>
      </c>
      <c r="M375" s="105" t="str">
        <f t="shared" si="14"/>
        <v>View on Google Map</v>
      </c>
      <c r="N375" s="99">
        <f t="shared" si="16"/>
        <v>20</v>
      </c>
    </row>
    <row r="376" spans="1:14" ht="12.75">
      <c r="A376" s="99">
        <v>267</v>
      </c>
      <c r="B376" s="99" t="s">
        <v>1113</v>
      </c>
      <c r="C376" s="99" t="s">
        <v>1114</v>
      </c>
      <c r="D376" s="99">
        <v>68.6825287218</v>
      </c>
      <c r="E376" s="99">
        <v>-149.771569088</v>
      </c>
      <c r="F376" s="99">
        <v>630</v>
      </c>
      <c r="G376" s="99" t="s">
        <v>398</v>
      </c>
      <c r="H376" s="99" t="s">
        <v>1115</v>
      </c>
      <c r="I376" s="99" t="s">
        <v>387</v>
      </c>
      <c r="J376" s="99" t="s">
        <v>679</v>
      </c>
      <c r="K376" s="99" t="s">
        <v>387</v>
      </c>
      <c r="L376" s="99" t="s">
        <v>680</v>
      </c>
      <c r="M376" s="105" t="str">
        <f t="shared" si="14"/>
        <v>View on Google Map</v>
      </c>
      <c r="N376" s="99">
        <f t="shared" si="16"/>
        <v>21</v>
      </c>
    </row>
    <row r="377" spans="1:14" ht="12.75">
      <c r="A377" s="99">
        <v>268</v>
      </c>
      <c r="B377" s="99" t="s">
        <v>1116</v>
      </c>
      <c r="C377" s="99" t="s">
        <v>1117</v>
      </c>
      <c r="D377" s="99">
        <v>68.6833666064</v>
      </c>
      <c r="E377" s="99">
        <v>-149.786020379</v>
      </c>
      <c r="F377" s="99">
        <v>620</v>
      </c>
      <c r="G377" s="99" t="s">
        <v>398</v>
      </c>
      <c r="H377" s="99" t="s">
        <v>1118</v>
      </c>
      <c r="I377" s="99" t="s">
        <v>387</v>
      </c>
      <c r="J377" s="99" t="s">
        <v>679</v>
      </c>
      <c r="K377" s="99" t="s">
        <v>387</v>
      </c>
      <c r="L377" s="99" t="s">
        <v>680</v>
      </c>
      <c r="M377" s="105" t="str">
        <f t="shared" si="14"/>
        <v>View on Google Map</v>
      </c>
      <c r="N377" s="99">
        <f t="shared" si="16"/>
        <v>22</v>
      </c>
    </row>
    <row r="378" spans="1:14" ht="12.75">
      <c r="A378" s="99">
        <v>269</v>
      </c>
      <c r="B378" s="99" t="s">
        <v>1119</v>
      </c>
      <c r="C378" s="99" t="s">
        <v>1120</v>
      </c>
      <c r="D378" s="99">
        <v>68.685049484</v>
      </c>
      <c r="E378" s="99">
        <v>-149.801322572</v>
      </c>
      <c r="F378" s="99">
        <v>590</v>
      </c>
      <c r="G378" s="99" t="s">
        <v>398</v>
      </c>
      <c r="H378" s="99" t="s">
        <v>1121</v>
      </c>
      <c r="I378" s="99" t="s">
        <v>387</v>
      </c>
      <c r="J378" s="99" t="s">
        <v>679</v>
      </c>
      <c r="K378" s="99" t="s">
        <v>387</v>
      </c>
      <c r="L378" s="99" t="s">
        <v>680</v>
      </c>
      <c r="M378" s="105" t="str">
        <f t="shared" si="14"/>
        <v>View on Google Map</v>
      </c>
      <c r="N378" s="99">
        <f t="shared" si="16"/>
        <v>23</v>
      </c>
    </row>
    <row r="379" spans="1:14" ht="12.75">
      <c r="A379" s="99">
        <v>270</v>
      </c>
      <c r="B379" s="99" t="s">
        <v>1122</v>
      </c>
      <c r="C379" s="99" t="s">
        <v>1123</v>
      </c>
      <c r="D379" s="99">
        <v>68.6853960145</v>
      </c>
      <c r="E379" s="99">
        <v>-149.807986932</v>
      </c>
      <c r="F379" s="99">
        <v>590</v>
      </c>
      <c r="G379" s="99" t="s">
        <v>398</v>
      </c>
      <c r="H379" s="99" t="s">
        <v>1124</v>
      </c>
      <c r="I379" s="99" t="s">
        <v>387</v>
      </c>
      <c r="J379" s="99" t="s">
        <v>679</v>
      </c>
      <c r="K379" s="99" t="s">
        <v>387</v>
      </c>
      <c r="L379" s="99" t="s">
        <v>680</v>
      </c>
      <c r="M379" s="105" t="str">
        <f t="shared" si="14"/>
        <v>View on Google Map</v>
      </c>
      <c r="N379" s="99">
        <f t="shared" si="16"/>
        <v>24</v>
      </c>
    </row>
    <row r="380" spans="1:14" ht="12.75">
      <c r="A380" s="99">
        <v>271</v>
      </c>
      <c r="B380" s="99" t="s">
        <v>1125</v>
      </c>
      <c r="C380" s="99" t="s">
        <v>1126</v>
      </c>
      <c r="D380" s="99">
        <v>68.6828855499</v>
      </c>
      <c r="E380" s="99">
        <v>-149.809163652</v>
      </c>
      <c r="F380" s="99">
        <v>590</v>
      </c>
      <c r="G380" s="99" t="s">
        <v>398</v>
      </c>
      <c r="H380" s="99" t="s">
        <v>1127</v>
      </c>
      <c r="I380" s="99" t="s">
        <v>387</v>
      </c>
      <c r="J380" s="99" t="s">
        <v>679</v>
      </c>
      <c r="K380" s="99" t="s">
        <v>387</v>
      </c>
      <c r="L380" s="99" t="s">
        <v>680</v>
      </c>
      <c r="M380" s="105" t="str">
        <f t="shared" si="14"/>
        <v>View on Google Map</v>
      </c>
      <c r="N380" s="99">
        <f t="shared" si="16"/>
        <v>25</v>
      </c>
    </row>
    <row r="381" spans="1:14" ht="12.75">
      <c r="A381" s="99">
        <v>272</v>
      </c>
      <c r="B381" s="99" t="s">
        <v>1128</v>
      </c>
      <c r="C381" s="99" t="s">
        <v>1129</v>
      </c>
      <c r="D381" s="99">
        <v>68.6822709062</v>
      </c>
      <c r="E381" s="99">
        <v>-149.812023566</v>
      </c>
      <c r="F381" s="99" t="s">
        <v>387</v>
      </c>
      <c r="G381" s="99" t="s">
        <v>398</v>
      </c>
      <c r="H381" s="99" t="s">
        <v>1130</v>
      </c>
      <c r="I381" s="99" t="s">
        <v>387</v>
      </c>
      <c r="J381" s="99" t="s">
        <v>679</v>
      </c>
      <c r="K381" s="99" t="s">
        <v>387</v>
      </c>
      <c r="L381" s="99" t="s">
        <v>680</v>
      </c>
      <c r="M381" s="105" t="str">
        <f t="shared" si="14"/>
        <v>View on Google Map</v>
      </c>
      <c r="N381" s="99">
        <f t="shared" si="16"/>
        <v>26</v>
      </c>
    </row>
    <row r="382" spans="1:14" ht="12.75">
      <c r="A382" s="99">
        <v>315</v>
      </c>
      <c r="B382" s="99" t="s">
        <v>1131</v>
      </c>
      <c r="C382" s="99" t="s">
        <v>1132</v>
      </c>
      <c r="D382" s="99">
        <v>68.5682063062</v>
      </c>
      <c r="E382" s="99">
        <v>-149.167395043</v>
      </c>
      <c r="F382" s="99" t="s">
        <v>387</v>
      </c>
      <c r="G382" s="99" t="s">
        <v>398</v>
      </c>
      <c r="H382" s="99" t="s">
        <v>1133</v>
      </c>
      <c r="I382" s="99" t="s">
        <v>387</v>
      </c>
      <c r="J382" s="99" t="s">
        <v>679</v>
      </c>
      <c r="K382" s="99" t="s">
        <v>387</v>
      </c>
      <c r="L382" s="99" t="s">
        <v>680</v>
      </c>
      <c r="M382" s="105" t="str">
        <f t="shared" si="14"/>
        <v>View on Google Map</v>
      </c>
      <c r="N382" s="99">
        <f t="shared" si="16"/>
        <v>27</v>
      </c>
    </row>
    <row r="383" spans="1:14" ht="12.75">
      <c r="A383" s="99">
        <v>316</v>
      </c>
      <c r="B383" s="99" t="s">
        <v>1134</v>
      </c>
      <c r="C383" s="99" t="s">
        <v>1135</v>
      </c>
      <c r="D383" s="99">
        <v>68.5635661347</v>
      </c>
      <c r="E383" s="99">
        <v>-149.175486262</v>
      </c>
      <c r="F383" s="99" t="s">
        <v>387</v>
      </c>
      <c r="G383" s="99" t="s">
        <v>398</v>
      </c>
      <c r="H383" s="99" t="s">
        <v>1136</v>
      </c>
      <c r="I383" s="99" t="s">
        <v>387</v>
      </c>
      <c r="J383" s="99" t="s">
        <v>679</v>
      </c>
      <c r="K383" s="99" t="s">
        <v>387</v>
      </c>
      <c r="L383" s="99" t="s">
        <v>680</v>
      </c>
      <c r="M383" s="105" t="str">
        <f t="shared" si="14"/>
        <v>View on Google Map</v>
      </c>
      <c r="N383" s="99">
        <f t="shared" si="16"/>
        <v>28</v>
      </c>
    </row>
    <row r="384" spans="1:14" ht="12.75">
      <c r="A384" s="99">
        <v>317</v>
      </c>
      <c r="B384" s="99" t="s">
        <v>1137</v>
      </c>
      <c r="C384" s="99" t="s">
        <v>1138</v>
      </c>
      <c r="D384" s="99">
        <v>68.5677538278</v>
      </c>
      <c r="E384" s="99">
        <v>-149.18255546</v>
      </c>
      <c r="F384" s="99" t="s">
        <v>387</v>
      </c>
      <c r="G384" s="99" t="s">
        <v>398</v>
      </c>
      <c r="H384" s="99" t="s">
        <v>1139</v>
      </c>
      <c r="I384" s="99" t="s">
        <v>387</v>
      </c>
      <c r="J384" s="99" t="s">
        <v>679</v>
      </c>
      <c r="K384" s="99" t="s">
        <v>387</v>
      </c>
      <c r="L384" s="99" t="s">
        <v>680</v>
      </c>
      <c r="M384" s="105" t="str">
        <f t="shared" si="14"/>
        <v>View on Google Map</v>
      </c>
      <c r="N384" s="99">
        <f t="shared" si="16"/>
        <v>29</v>
      </c>
    </row>
    <row r="385" spans="1:14" ht="12.75">
      <c r="A385" s="99">
        <v>318</v>
      </c>
      <c r="B385" s="99" t="s">
        <v>1140</v>
      </c>
      <c r="C385" s="99" t="s">
        <v>1141</v>
      </c>
      <c r="D385" s="99">
        <v>68.5751432313</v>
      </c>
      <c r="E385" s="99">
        <v>-149.187493434</v>
      </c>
      <c r="F385" s="99">
        <v>899</v>
      </c>
      <c r="G385" s="99" t="s">
        <v>398</v>
      </c>
      <c r="H385" s="99" t="s">
        <v>1142</v>
      </c>
      <c r="I385" s="99" t="s">
        <v>387</v>
      </c>
      <c r="J385" s="99" t="s">
        <v>679</v>
      </c>
      <c r="K385" s="99" t="s">
        <v>387</v>
      </c>
      <c r="L385" s="99" t="s">
        <v>680</v>
      </c>
      <c r="M385" s="105" t="str">
        <f t="shared" si="14"/>
        <v>View on Google Map</v>
      </c>
      <c r="N385" s="99">
        <f t="shared" si="16"/>
        <v>30</v>
      </c>
    </row>
    <row r="386" spans="1:14" ht="12.75">
      <c r="A386" s="99">
        <v>319</v>
      </c>
      <c r="B386" s="99" t="s">
        <v>1143</v>
      </c>
      <c r="C386" s="99" t="s">
        <v>1144</v>
      </c>
      <c r="D386" s="99">
        <v>68.5759797221</v>
      </c>
      <c r="E386" s="99">
        <v>-149.199391901</v>
      </c>
      <c r="F386" s="99" t="s">
        <v>387</v>
      </c>
      <c r="G386" s="99" t="s">
        <v>398</v>
      </c>
      <c r="H386" s="99" t="s">
        <v>1145</v>
      </c>
      <c r="I386" s="99" t="s">
        <v>387</v>
      </c>
      <c r="J386" s="99" t="s">
        <v>679</v>
      </c>
      <c r="K386" s="99" t="s">
        <v>387</v>
      </c>
      <c r="L386" s="99" t="s">
        <v>680</v>
      </c>
      <c r="M386" s="105" t="str">
        <f t="shared" si="14"/>
        <v>View on Google Map</v>
      </c>
      <c r="N386" s="99">
        <f t="shared" si="16"/>
        <v>31</v>
      </c>
    </row>
    <row r="387" spans="1:14" ht="12.75">
      <c r="A387" s="99">
        <v>320</v>
      </c>
      <c r="B387" s="99" t="s">
        <v>1146</v>
      </c>
      <c r="C387" s="99" t="s">
        <v>1147</v>
      </c>
      <c r="D387" s="99">
        <v>68.5768872172</v>
      </c>
      <c r="E387" s="99">
        <v>-149.177823059</v>
      </c>
      <c r="F387" s="99">
        <v>891</v>
      </c>
      <c r="G387" s="99" t="s">
        <v>398</v>
      </c>
      <c r="H387" s="99" t="s">
        <v>1148</v>
      </c>
      <c r="I387" s="99" t="s">
        <v>387</v>
      </c>
      <c r="J387" s="99" t="s">
        <v>679</v>
      </c>
      <c r="K387" s="99" t="s">
        <v>387</v>
      </c>
      <c r="L387" s="99" t="s">
        <v>680</v>
      </c>
      <c r="M387" s="105" t="str">
        <f aca="true" t="shared" si="17" ref="M387:M450">HYPERLINK("http://maps.google.com/maps?q="&amp;D387&amp;","&amp;E387,"View on Google Map")</f>
        <v>View on Google Map</v>
      </c>
      <c r="N387" s="99">
        <f t="shared" si="16"/>
        <v>32</v>
      </c>
    </row>
    <row r="388" spans="1:14" ht="12.75">
      <c r="A388" s="99">
        <v>321</v>
      </c>
      <c r="B388" s="99" t="s">
        <v>1149</v>
      </c>
      <c r="C388" s="99" t="s">
        <v>1150</v>
      </c>
      <c r="D388" s="99">
        <v>68.5812154042</v>
      </c>
      <c r="E388" s="99">
        <v>-149.178742058</v>
      </c>
      <c r="F388" s="99">
        <v>891</v>
      </c>
      <c r="G388" s="99" t="s">
        <v>398</v>
      </c>
      <c r="H388" s="99" t="s">
        <v>1151</v>
      </c>
      <c r="I388" s="99" t="s">
        <v>387</v>
      </c>
      <c r="J388" s="99" t="s">
        <v>679</v>
      </c>
      <c r="K388" s="99" t="s">
        <v>387</v>
      </c>
      <c r="L388" s="99" t="s">
        <v>680</v>
      </c>
      <c r="M388" s="105" t="str">
        <f t="shared" si="17"/>
        <v>View on Google Map</v>
      </c>
      <c r="N388" s="99">
        <f t="shared" si="16"/>
        <v>33</v>
      </c>
    </row>
    <row r="389" spans="1:14" ht="12.75">
      <c r="A389" s="99">
        <v>322</v>
      </c>
      <c r="B389" s="99" t="s">
        <v>1152</v>
      </c>
      <c r="C389" s="99" t="s">
        <v>1153</v>
      </c>
      <c r="D389" s="99">
        <v>68.5873827617</v>
      </c>
      <c r="E389" s="99">
        <v>-149.144248847</v>
      </c>
      <c r="F389" s="99" t="s">
        <v>387</v>
      </c>
      <c r="G389" s="99" t="s">
        <v>398</v>
      </c>
      <c r="H389" s="99" t="s">
        <v>1154</v>
      </c>
      <c r="I389" s="99" t="s">
        <v>387</v>
      </c>
      <c r="J389" s="99" t="s">
        <v>679</v>
      </c>
      <c r="K389" s="99" t="s">
        <v>387</v>
      </c>
      <c r="L389" s="99" t="s">
        <v>680</v>
      </c>
      <c r="M389" s="105" t="str">
        <f t="shared" si="17"/>
        <v>View on Google Map</v>
      </c>
      <c r="N389" s="99">
        <f t="shared" si="16"/>
        <v>34</v>
      </c>
    </row>
    <row r="390" spans="1:14" ht="12.75">
      <c r="A390" s="99">
        <v>323</v>
      </c>
      <c r="B390" s="99" t="s">
        <v>1155</v>
      </c>
      <c r="C390" s="99" t="s">
        <v>1156</v>
      </c>
      <c r="D390" s="99">
        <v>68.5484074807</v>
      </c>
      <c r="E390" s="99">
        <v>-150.037005477</v>
      </c>
      <c r="F390" s="99" t="s">
        <v>387</v>
      </c>
      <c r="G390" s="99" t="s">
        <v>398</v>
      </c>
      <c r="H390" s="99" t="s">
        <v>1157</v>
      </c>
      <c r="I390" s="99" t="s">
        <v>387</v>
      </c>
      <c r="J390" s="99" t="s">
        <v>679</v>
      </c>
      <c r="K390" s="99" t="s">
        <v>387</v>
      </c>
      <c r="L390" s="99" t="s">
        <v>680</v>
      </c>
      <c r="M390" s="105" t="str">
        <f t="shared" si="17"/>
        <v>View on Google Map</v>
      </c>
      <c r="N390" s="99">
        <f t="shared" si="16"/>
        <v>35</v>
      </c>
    </row>
    <row r="391" spans="1:14" ht="12.75">
      <c r="A391" s="99">
        <v>324</v>
      </c>
      <c r="B391" s="99" t="s">
        <v>1158</v>
      </c>
      <c r="C391" s="99" t="s">
        <v>1159</v>
      </c>
      <c r="D391" s="99">
        <v>68.5500522731</v>
      </c>
      <c r="E391" s="99">
        <v>-150.029483272</v>
      </c>
      <c r="F391" s="99" t="s">
        <v>387</v>
      </c>
      <c r="G391" s="99" t="s">
        <v>398</v>
      </c>
      <c r="H391" s="99" t="s">
        <v>1160</v>
      </c>
      <c r="I391" s="99" t="s">
        <v>387</v>
      </c>
      <c r="J391" s="99" t="s">
        <v>679</v>
      </c>
      <c r="K391" s="99" t="s">
        <v>387</v>
      </c>
      <c r="L391" s="99" t="s">
        <v>680</v>
      </c>
      <c r="M391" s="105" t="str">
        <f t="shared" si="17"/>
        <v>View on Google Map</v>
      </c>
      <c r="N391" s="99">
        <f t="shared" si="16"/>
        <v>36</v>
      </c>
    </row>
    <row r="392" spans="1:14" ht="12.75">
      <c r="A392" s="99">
        <v>325</v>
      </c>
      <c r="B392" s="99" t="s">
        <v>1161</v>
      </c>
      <c r="C392" s="99" t="s">
        <v>1162</v>
      </c>
      <c r="D392" s="99">
        <v>68.5460242857</v>
      </c>
      <c r="E392" s="99">
        <v>-150.02463014</v>
      </c>
      <c r="F392" s="99" t="s">
        <v>387</v>
      </c>
      <c r="G392" s="99" t="s">
        <v>398</v>
      </c>
      <c r="H392" s="99" t="s">
        <v>1163</v>
      </c>
      <c r="I392" s="99" t="s">
        <v>387</v>
      </c>
      <c r="J392" s="99" t="s">
        <v>679</v>
      </c>
      <c r="K392" s="99" t="s">
        <v>387</v>
      </c>
      <c r="L392" s="99" t="s">
        <v>680</v>
      </c>
      <c r="M392" s="105" t="str">
        <f t="shared" si="17"/>
        <v>View on Google Map</v>
      </c>
      <c r="N392" s="99">
        <f t="shared" si="16"/>
        <v>37</v>
      </c>
    </row>
    <row r="393" spans="1:14" ht="12.75">
      <c r="A393" s="99">
        <v>326</v>
      </c>
      <c r="B393" s="99" t="s">
        <v>1164</v>
      </c>
      <c r="C393" s="99" t="s">
        <v>1165</v>
      </c>
      <c r="D393" s="99">
        <v>68.5501358301</v>
      </c>
      <c r="E393" s="99">
        <v>-150.01499602</v>
      </c>
      <c r="F393" s="99" t="s">
        <v>387</v>
      </c>
      <c r="G393" s="99" t="s">
        <v>398</v>
      </c>
      <c r="H393" s="99" t="s">
        <v>1166</v>
      </c>
      <c r="I393" s="99" t="s">
        <v>387</v>
      </c>
      <c r="J393" s="99" t="s">
        <v>679</v>
      </c>
      <c r="K393" s="99" t="s">
        <v>387</v>
      </c>
      <c r="L393" s="99" t="s">
        <v>680</v>
      </c>
      <c r="M393" s="105" t="str">
        <f t="shared" si="17"/>
        <v>View on Google Map</v>
      </c>
      <c r="N393" s="99">
        <f t="shared" si="16"/>
        <v>38</v>
      </c>
    </row>
    <row r="394" spans="1:14" ht="12.75">
      <c r="A394" s="99">
        <v>327</v>
      </c>
      <c r="B394" s="99" t="s">
        <v>1167</v>
      </c>
      <c r="C394" s="99" t="s">
        <v>1168</v>
      </c>
      <c r="D394" s="99">
        <v>68.556356553</v>
      </c>
      <c r="E394" s="99">
        <v>-150.012831426</v>
      </c>
      <c r="F394" s="99" t="s">
        <v>387</v>
      </c>
      <c r="G394" s="99" t="s">
        <v>398</v>
      </c>
      <c r="H394" s="99" t="s">
        <v>1169</v>
      </c>
      <c r="I394" s="99" t="s">
        <v>387</v>
      </c>
      <c r="J394" s="99" t="s">
        <v>679</v>
      </c>
      <c r="K394" s="99" t="s">
        <v>387</v>
      </c>
      <c r="L394" s="99" t="s">
        <v>680</v>
      </c>
      <c r="M394" s="105" t="str">
        <f t="shared" si="17"/>
        <v>View on Google Map</v>
      </c>
      <c r="N394" s="99">
        <f t="shared" si="16"/>
        <v>39</v>
      </c>
    </row>
    <row r="395" spans="1:14" ht="12.75">
      <c r="A395" s="99">
        <v>328</v>
      </c>
      <c r="B395" s="99" t="s">
        <v>1170</v>
      </c>
      <c r="C395" s="99" t="s">
        <v>1171</v>
      </c>
      <c r="D395" s="99">
        <v>68.5655648842</v>
      </c>
      <c r="E395" s="99">
        <v>-150.001643627</v>
      </c>
      <c r="F395" s="99" t="s">
        <v>387</v>
      </c>
      <c r="G395" s="99" t="s">
        <v>398</v>
      </c>
      <c r="H395" s="99" t="s">
        <v>1172</v>
      </c>
      <c r="I395" s="99" t="s">
        <v>387</v>
      </c>
      <c r="J395" s="99" t="s">
        <v>679</v>
      </c>
      <c r="K395" s="99" t="s">
        <v>387</v>
      </c>
      <c r="L395" s="99" t="s">
        <v>680</v>
      </c>
      <c r="M395" s="105" t="str">
        <f t="shared" si="17"/>
        <v>View on Google Map</v>
      </c>
      <c r="N395" s="99">
        <f t="shared" si="16"/>
        <v>40</v>
      </c>
    </row>
    <row r="396" spans="1:14" ht="12.75">
      <c r="A396" s="99">
        <v>329</v>
      </c>
      <c r="B396" s="99" t="s">
        <v>1173</v>
      </c>
      <c r="C396" s="99" t="s">
        <v>1174</v>
      </c>
      <c r="D396" s="99">
        <v>68.5678380992</v>
      </c>
      <c r="E396" s="99">
        <v>-149.998498755</v>
      </c>
      <c r="F396" s="99" t="s">
        <v>387</v>
      </c>
      <c r="G396" s="99" t="s">
        <v>398</v>
      </c>
      <c r="H396" s="99" t="s">
        <v>1175</v>
      </c>
      <c r="I396" s="99" t="s">
        <v>387</v>
      </c>
      <c r="J396" s="99" t="s">
        <v>679</v>
      </c>
      <c r="K396" s="99" t="s">
        <v>387</v>
      </c>
      <c r="L396" s="99" t="s">
        <v>680</v>
      </c>
      <c r="M396" s="105" t="str">
        <f t="shared" si="17"/>
        <v>View on Google Map</v>
      </c>
      <c r="N396" s="99">
        <f t="shared" si="16"/>
        <v>41</v>
      </c>
    </row>
    <row r="397" spans="1:14" ht="12.75">
      <c r="A397" s="99">
        <v>330</v>
      </c>
      <c r="B397" s="99" t="s">
        <v>1176</v>
      </c>
      <c r="C397" s="99" t="s">
        <v>1177</v>
      </c>
      <c r="D397" s="99">
        <v>68.5855663241</v>
      </c>
      <c r="E397" s="99">
        <v>-149.98167511</v>
      </c>
      <c r="F397" s="99" t="s">
        <v>387</v>
      </c>
      <c r="G397" s="99" t="s">
        <v>398</v>
      </c>
      <c r="H397" s="99" t="s">
        <v>1178</v>
      </c>
      <c r="I397" s="99" t="s">
        <v>387</v>
      </c>
      <c r="J397" s="99" t="s">
        <v>679</v>
      </c>
      <c r="K397" s="99" t="s">
        <v>387</v>
      </c>
      <c r="L397" s="99" t="s">
        <v>680</v>
      </c>
      <c r="M397" s="105" t="str">
        <f t="shared" si="17"/>
        <v>View on Google Map</v>
      </c>
      <c r="N397" s="99">
        <f t="shared" si="16"/>
        <v>42</v>
      </c>
    </row>
    <row r="398" spans="1:14" ht="12.75">
      <c r="A398" s="99">
        <v>331</v>
      </c>
      <c r="B398" s="99" t="s">
        <v>1179</v>
      </c>
      <c r="C398" s="99" t="s">
        <v>1180</v>
      </c>
      <c r="D398" s="99">
        <v>68.5340498377</v>
      </c>
      <c r="E398" s="99">
        <v>-149.157309078</v>
      </c>
      <c r="F398" s="99">
        <v>926</v>
      </c>
      <c r="G398" s="99" t="s">
        <v>398</v>
      </c>
      <c r="H398" s="99" t="s">
        <v>1181</v>
      </c>
      <c r="I398" s="99" t="s">
        <v>387</v>
      </c>
      <c r="J398" s="99" t="s">
        <v>679</v>
      </c>
      <c r="K398" s="99" t="s">
        <v>387</v>
      </c>
      <c r="L398" s="99" t="s">
        <v>680</v>
      </c>
      <c r="M398" s="105" t="str">
        <f t="shared" si="17"/>
        <v>View on Google Map</v>
      </c>
      <c r="N398" s="99">
        <f t="shared" si="16"/>
        <v>43</v>
      </c>
    </row>
    <row r="399" spans="1:14" ht="12.75">
      <c r="A399" s="99">
        <v>332</v>
      </c>
      <c r="B399" s="99" t="s">
        <v>1182</v>
      </c>
      <c r="C399" s="99" t="s">
        <v>1183</v>
      </c>
      <c r="D399" s="99">
        <v>68.533584622</v>
      </c>
      <c r="E399" s="99">
        <v>-149.167050497</v>
      </c>
      <c r="F399" s="99" t="s">
        <v>387</v>
      </c>
      <c r="G399" s="99" t="s">
        <v>398</v>
      </c>
      <c r="H399" s="99" t="s">
        <v>1184</v>
      </c>
      <c r="I399" s="99" t="s">
        <v>387</v>
      </c>
      <c r="J399" s="99" t="s">
        <v>679</v>
      </c>
      <c r="K399" s="99" t="s">
        <v>387</v>
      </c>
      <c r="L399" s="99" t="s">
        <v>680</v>
      </c>
      <c r="M399" s="105" t="str">
        <f t="shared" si="17"/>
        <v>View on Google Map</v>
      </c>
      <c r="N399" s="99">
        <f t="shared" si="16"/>
        <v>44</v>
      </c>
    </row>
    <row r="400" spans="1:14" ht="12.75">
      <c r="A400" s="99">
        <v>333</v>
      </c>
      <c r="B400" s="99" t="s">
        <v>1185</v>
      </c>
      <c r="C400" s="99" t="s">
        <v>1186</v>
      </c>
      <c r="D400" s="99">
        <v>68.5332694116</v>
      </c>
      <c r="E400" s="99">
        <v>-149.195657239</v>
      </c>
      <c r="F400" s="99">
        <v>899</v>
      </c>
      <c r="G400" s="99" t="s">
        <v>398</v>
      </c>
      <c r="H400" s="99" t="s">
        <v>1187</v>
      </c>
      <c r="I400" s="99" t="s">
        <v>387</v>
      </c>
      <c r="J400" s="99" t="s">
        <v>679</v>
      </c>
      <c r="K400" s="99" t="s">
        <v>387</v>
      </c>
      <c r="L400" s="99" t="s">
        <v>680</v>
      </c>
      <c r="M400" s="105" t="str">
        <f t="shared" si="17"/>
        <v>View on Google Map</v>
      </c>
      <c r="N400" s="99">
        <f t="shared" si="16"/>
        <v>45</v>
      </c>
    </row>
    <row r="401" spans="1:14" ht="12.75">
      <c r="A401" s="99">
        <v>335</v>
      </c>
      <c r="B401" s="99" t="s">
        <v>1188</v>
      </c>
      <c r="C401" s="99" t="s">
        <v>1189</v>
      </c>
      <c r="D401" s="99">
        <v>68.5167719545</v>
      </c>
      <c r="E401" s="99">
        <v>-150.057420848</v>
      </c>
      <c r="F401" s="99" t="s">
        <v>387</v>
      </c>
      <c r="G401" s="99" t="s">
        <v>398</v>
      </c>
      <c r="H401" s="99" t="s">
        <v>1190</v>
      </c>
      <c r="I401" s="99" t="s">
        <v>387</v>
      </c>
      <c r="J401" s="99" t="s">
        <v>679</v>
      </c>
      <c r="K401" s="99" t="s">
        <v>387</v>
      </c>
      <c r="L401" s="99" t="s">
        <v>680</v>
      </c>
      <c r="M401" s="105" t="str">
        <f t="shared" si="17"/>
        <v>View on Google Map</v>
      </c>
      <c r="N401" s="99">
        <f t="shared" si="16"/>
        <v>47</v>
      </c>
    </row>
    <row r="402" spans="1:14" ht="12.75">
      <c r="A402" s="99">
        <v>336</v>
      </c>
      <c r="B402" s="99" t="s">
        <v>1191</v>
      </c>
      <c r="C402" s="99" t="s">
        <v>1192</v>
      </c>
      <c r="D402" s="99">
        <v>68.5314847294</v>
      </c>
      <c r="E402" s="99">
        <v>-150.04821667</v>
      </c>
      <c r="F402" s="99" t="s">
        <v>387</v>
      </c>
      <c r="G402" s="99" t="s">
        <v>398</v>
      </c>
      <c r="H402" s="99" t="s">
        <v>1193</v>
      </c>
      <c r="I402" s="99" t="s">
        <v>387</v>
      </c>
      <c r="J402" s="99" t="s">
        <v>679</v>
      </c>
      <c r="K402" s="99" t="s">
        <v>387</v>
      </c>
      <c r="L402" s="99" t="s">
        <v>680</v>
      </c>
      <c r="M402" s="105" t="str">
        <f t="shared" si="17"/>
        <v>View on Google Map</v>
      </c>
      <c r="N402" s="99">
        <f t="shared" si="16"/>
        <v>48</v>
      </c>
    </row>
    <row r="403" spans="1:14" ht="12.75">
      <c r="A403" s="99">
        <v>337</v>
      </c>
      <c r="B403" s="99" t="s">
        <v>1194</v>
      </c>
      <c r="C403" s="99" t="s">
        <v>1195</v>
      </c>
      <c r="D403" s="99">
        <v>68.5254964498</v>
      </c>
      <c r="E403" s="99">
        <v>-150.031640102</v>
      </c>
      <c r="F403" s="99" t="s">
        <v>387</v>
      </c>
      <c r="G403" s="99" t="s">
        <v>398</v>
      </c>
      <c r="H403" s="99" t="s">
        <v>1196</v>
      </c>
      <c r="I403" s="99" t="s">
        <v>387</v>
      </c>
      <c r="J403" s="99" t="s">
        <v>679</v>
      </c>
      <c r="K403" s="99" t="s">
        <v>387</v>
      </c>
      <c r="L403" s="99" t="s">
        <v>680</v>
      </c>
      <c r="M403" s="105" t="str">
        <f t="shared" si="17"/>
        <v>View on Google Map</v>
      </c>
      <c r="N403" s="99">
        <f t="shared" si="16"/>
        <v>49</v>
      </c>
    </row>
    <row r="404" spans="1:14" ht="12.75">
      <c r="A404" s="99">
        <v>338</v>
      </c>
      <c r="B404" s="99" t="s">
        <v>1197</v>
      </c>
      <c r="C404" s="99" t="s">
        <v>1198</v>
      </c>
      <c r="D404" s="99">
        <v>68.5223959266</v>
      </c>
      <c r="E404" s="99">
        <v>-150.022605673</v>
      </c>
      <c r="F404" s="99" t="s">
        <v>387</v>
      </c>
      <c r="G404" s="99" t="s">
        <v>398</v>
      </c>
      <c r="H404" s="99" t="s">
        <v>1199</v>
      </c>
      <c r="I404" s="99" t="s">
        <v>387</v>
      </c>
      <c r="J404" s="99" t="s">
        <v>679</v>
      </c>
      <c r="K404" s="99" t="s">
        <v>387</v>
      </c>
      <c r="L404" s="99" t="s">
        <v>680</v>
      </c>
      <c r="M404" s="105" t="str">
        <f t="shared" si="17"/>
        <v>View on Google Map</v>
      </c>
      <c r="N404" s="99">
        <f t="shared" si="16"/>
        <v>50</v>
      </c>
    </row>
    <row r="405" spans="1:14" ht="12.75">
      <c r="A405" s="99">
        <v>339</v>
      </c>
      <c r="B405" s="99" t="s">
        <v>1200</v>
      </c>
      <c r="C405" s="99" t="s">
        <v>1201</v>
      </c>
      <c r="D405" s="99">
        <v>68.5740950524</v>
      </c>
      <c r="E405" s="99">
        <v>-149.976629692</v>
      </c>
      <c r="F405" s="99" t="s">
        <v>387</v>
      </c>
      <c r="G405" s="99" t="s">
        <v>398</v>
      </c>
      <c r="H405" s="99" t="s">
        <v>1202</v>
      </c>
      <c r="I405" s="99" t="s">
        <v>387</v>
      </c>
      <c r="J405" s="99" t="s">
        <v>679</v>
      </c>
      <c r="K405" s="99" t="s">
        <v>387</v>
      </c>
      <c r="L405" s="99" t="s">
        <v>680</v>
      </c>
      <c r="M405" s="105" t="str">
        <f t="shared" si="17"/>
        <v>View on Google Map</v>
      </c>
      <c r="N405" s="99">
        <f t="shared" si="16"/>
        <v>51</v>
      </c>
    </row>
    <row r="406" spans="1:14" ht="12.75">
      <c r="A406" s="99">
        <v>340</v>
      </c>
      <c r="B406" s="99" t="s">
        <v>1203</v>
      </c>
      <c r="C406" s="99" t="s">
        <v>1204</v>
      </c>
      <c r="D406" s="99">
        <v>68.5716713059</v>
      </c>
      <c r="E406" s="99">
        <v>-149.972667672</v>
      </c>
      <c r="F406" s="99" t="s">
        <v>387</v>
      </c>
      <c r="G406" s="99" t="s">
        <v>398</v>
      </c>
      <c r="H406" s="99" t="s">
        <v>1205</v>
      </c>
      <c r="I406" s="99" t="s">
        <v>387</v>
      </c>
      <c r="J406" s="99" t="s">
        <v>679</v>
      </c>
      <c r="K406" s="99" t="s">
        <v>387</v>
      </c>
      <c r="L406" s="99" t="s">
        <v>680</v>
      </c>
      <c r="M406" s="105" t="str">
        <f t="shared" si="17"/>
        <v>View on Google Map</v>
      </c>
      <c r="N406" s="99">
        <f t="shared" si="16"/>
        <v>52</v>
      </c>
    </row>
    <row r="407" spans="1:14" ht="12.75">
      <c r="A407" s="99">
        <v>341</v>
      </c>
      <c r="B407" s="99" t="s">
        <v>1206</v>
      </c>
      <c r="C407" s="99" t="s">
        <v>1207</v>
      </c>
      <c r="D407" s="99">
        <v>68.5627917182</v>
      </c>
      <c r="E407" s="99">
        <v>-149.977791473</v>
      </c>
      <c r="F407" s="99" t="s">
        <v>387</v>
      </c>
      <c r="G407" s="99" t="s">
        <v>398</v>
      </c>
      <c r="H407" s="99" t="s">
        <v>1208</v>
      </c>
      <c r="I407" s="99" t="s">
        <v>387</v>
      </c>
      <c r="J407" s="99" t="s">
        <v>679</v>
      </c>
      <c r="K407" s="99" t="s">
        <v>387</v>
      </c>
      <c r="L407" s="99" t="s">
        <v>680</v>
      </c>
      <c r="M407" s="105" t="str">
        <f t="shared" si="17"/>
        <v>View on Google Map</v>
      </c>
      <c r="N407" s="99">
        <f t="shared" si="16"/>
        <v>53</v>
      </c>
    </row>
    <row r="408" spans="1:14" ht="12.75">
      <c r="A408" s="99">
        <v>342</v>
      </c>
      <c r="B408" s="99" t="s">
        <v>1209</v>
      </c>
      <c r="C408" s="99" t="s">
        <v>1210</v>
      </c>
      <c r="D408" s="99">
        <v>68.5560774122</v>
      </c>
      <c r="E408" s="99">
        <v>-149.933618842</v>
      </c>
      <c r="F408" s="99" t="s">
        <v>387</v>
      </c>
      <c r="G408" s="99" t="s">
        <v>398</v>
      </c>
      <c r="H408" s="99" t="s">
        <v>1211</v>
      </c>
      <c r="I408" s="99" t="s">
        <v>387</v>
      </c>
      <c r="J408" s="99" t="s">
        <v>679</v>
      </c>
      <c r="K408" s="99" t="s">
        <v>387</v>
      </c>
      <c r="L408" s="99" t="s">
        <v>680</v>
      </c>
      <c r="M408" s="105" t="str">
        <f t="shared" si="17"/>
        <v>View on Google Map</v>
      </c>
      <c r="N408" s="99">
        <f t="shared" si="16"/>
        <v>54</v>
      </c>
    </row>
    <row r="409" spans="1:14" ht="12.75">
      <c r="A409" s="99">
        <v>343</v>
      </c>
      <c r="B409" s="99" t="s">
        <v>1212</v>
      </c>
      <c r="C409" s="99" t="s">
        <v>1213</v>
      </c>
      <c r="D409" s="99">
        <v>68.5679597121</v>
      </c>
      <c r="E409" s="99">
        <v>-149.899384756</v>
      </c>
      <c r="F409" s="99" t="s">
        <v>387</v>
      </c>
      <c r="G409" s="99" t="s">
        <v>398</v>
      </c>
      <c r="H409" s="99" t="s">
        <v>1214</v>
      </c>
      <c r="I409" s="99" t="s">
        <v>387</v>
      </c>
      <c r="J409" s="99" t="s">
        <v>679</v>
      </c>
      <c r="K409" s="99" t="s">
        <v>387</v>
      </c>
      <c r="L409" s="99" t="s">
        <v>680</v>
      </c>
      <c r="M409" s="105" t="str">
        <f t="shared" si="17"/>
        <v>View on Google Map</v>
      </c>
      <c r="N409" s="99">
        <f t="shared" si="16"/>
        <v>55</v>
      </c>
    </row>
    <row r="410" spans="1:14" ht="12.75">
      <c r="A410" s="99">
        <v>344</v>
      </c>
      <c r="B410" s="99" t="s">
        <v>1215</v>
      </c>
      <c r="C410" s="99" t="s">
        <v>1216</v>
      </c>
      <c r="D410" s="99">
        <v>68.615854387</v>
      </c>
      <c r="E410" s="99">
        <v>-149.123111674</v>
      </c>
      <c r="F410" s="99" t="s">
        <v>387</v>
      </c>
      <c r="G410" s="99" t="s">
        <v>398</v>
      </c>
      <c r="H410" s="99" t="s">
        <v>1217</v>
      </c>
      <c r="I410" s="99" t="s">
        <v>387</v>
      </c>
      <c r="J410" s="99" t="s">
        <v>679</v>
      </c>
      <c r="K410" s="99" t="s">
        <v>387</v>
      </c>
      <c r="L410" s="99" t="s">
        <v>680</v>
      </c>
      <c r="M410" s="105" t="str">
        <f t="shared" si="17"/>
        <v>View on Google Map</v>
      </c>
      <c r="N410" s="99">
        <f t="shared" si="16"/>
        <v>56</v>
      </c>
    </row>
    <row r="411" spans="1:14" ht="12.75">
      <c r="A411" s="99">
        <v>345</v>
      </c>
      <c r="B411" s="99" t="s">
        <v>1218</v>
      </c>
      <c r="C411" s="99" t="s">
        <v>1219</v>
      </c>
      <c r="D411" s="99">
        <v>68.6227593036</v>
      </c>
      <c r="E411" s="99">
        <v>-149.150876406</v>
      </c>
      <c r="F411" s="99">
        <v>861</v>
      </c>
      <c r="G411" s="99" t="s">
        <v>398</v>
      </c>
      <c r="H411" s="99" t="s">
        <v>1220</v>
      </c>
      <c r="I411" s="99" t="s">
        <v>387</v>
      </c>
      <c r="J411" s="99" t="s">
        <v>679</v>
      </c>
      <c r="K411" s="99" t="s">
        <v>387</v>
      </c>
      <c r="L411" s="99" t="s">
        <v>680</v>
      </c>
      <c r="M411" s="105" t="str">
        <f t="shared" si="17"/>
        <v>View on Google Map</v>
      </c>
      <c r="N411" s="99">
        <f t="shared" si="16"/>
        <v>57</v>
      </c>
    </row>
    <row r="412" spans="1:14" ht="12.75">
      <c r="A412" s="99">
        <v>346</v>
      </c>
      <c r="B412" s="99" t="s">
        <v>1221</v>
      </c>
      <c r="C412" s="99" t="s">
        <v>1222</v>
      </c>
      <c r="D412" s="99">
        <v>68.6253813516</v>
      </c>
      <c r="E412" s="99">
        <v>-149.139187192</v>
      </c>
      <c r="F412" s="99">
        <v>877</v>
      </c>
      <c r="G412" s="99" t="s">
        <v>398</v>
      </c>
      <c r="H412" s="99" t="s">
        <v>1223</v>
      </c>
      <c r="I412" s="99" t="s">
        <v>387</v>
      </c>
      <c r="J412" s="99" t="s">
        <v>679</v>
      </c>
      <c r="K412" s="99" t="s">
        <v>387</v>
      </c>
      <c r="L412" s="99" t="s">
        <v>680</v>
      </c>
      <c r="M412" s="105" t="str">
        <f t="shared" si="17"/>
        <v>View on Google Map</v>
      </c>
      <c r="N412" s="99">
        <f t="shared" si="16"/>
        <v>58</v>
      </c>
    </row>
    <row r="413" spans="1:14" ht="12.75">
      <c r="A413" s="99">
        <v>347</v>
      </c>
      <c r="B413" s="99" t="s">
        <v>1224</v>
      </c>
      <c r="C413" s="99" t="s">
        <v>1225</v>
      </c>
      <c r="D413" s="99">
        <v>68.6309551079</v>
      </c>
      <c r="E413" s="99">
        <v>-149.161535972</v>
      </c>
      <c r="F413" s="99">
        <v>858</v>
      </c>
      <c r="G413" s="99" t="s">
        <v>398</v>
      </c>
      <c r="H413" s="99" t="s">
        <v>1226</v>
      </c>
      <c r="I413" s="99" t="s">
        <v>387</v>
      </c>
      <c r="J413" s="99" t="s">
        <v>679</v>
      </c>
      <c r="K413" s="99" t="s">
        <v>387</v>
      </c>
      <c r="L413" s="99" t="s">
        <v>680</v>
      </c>
      <c r="M413" s="105" t="str">
        <f t="shared" si="17"/>
        <v>View on Google Map</v>
      </c>
      <c r="N413" s="99">
        <f t="shared" si="16"/>
        <v>59</v>
      </c>
    </row>
    <row r="414" spans="1:14" ht="12.75">
      <c r="A414" s="99">
        <v>348</v>
      </c>
      <c r="B414" s="99" t="s">
        <v>1227</v>
      </c>
      <c r="C414" s="99" t="s">
        <v>1228</v>
      </c>
      <c r="D414" s="99">
        <v>68.6364313124</v>
      </c>
      <c r="E414" s="99">
        <v>-149.143902222</v>
      </c>
      <c r="F414" s="99" t="s">
        <v>387</v>
      </c>
      <c r="G414" s="99" t="s">
        <v>398</v>
      </c>
      <c r="H414" s="99" t="s">
        <v>1229</v>
      </c>
      <c r="I414" s="99" t="s">
        <v>387</v>
      </c>
      <c r="J414" s="99" t="s">
        <v>679</v>
      </c>
      <c r="K414" s="99" t="s">
        <v>387</v>
      </c>
      <c r="L414" s="99" t="s">
        <v>680</v>
      </c>
      <c r="M414" s="105" t="str">
        <f t="shared" si="17"/>
        <v>View on Google Map</v>
      </c>
      <c r="N414" s="99">
        <f t="shared" si="16"/>
        <v>60</v>
      </c>
    </row>
    <row r="415" spans="1:14" ht="12.75">
      <c r="A415" s="99">
        <v>349</v>
      </c>
      <c r="B415" s="99" t="s">
        <v>1230</v>
      </c>
      <c r="C415" s="99" t="s">
        <v>1231</v>
      </c>
      <c r="D415" s="99">
        <v>68.6387235983</v>
      </c>
      <c r="E415" s="99">
        <v>-149.178624264</v>
      </c>
      <c r="F415" s="99" t="s">
        <v>387</v>
      </c>
      <c r="G415" s="99" t="s">
        <v>398</v>
      </c>
      <c r="H415" s="99" t="s">
        <v>1232</v>
      </c>
      <c r="I415" s="99" t="s">
        <v>387</v>
      </c>
      <c r="J415" s="99" t="s">
        <v>679</v>
      </c>
      <c r="K415" s="99" t="s">
        <v>387</v>
      </c>
      <c r="L415" s="99" t="s">
        <v>680</v>
      </c>
      <c r="M415" s="105" t="str">
        <f t="shared" si="17"/>
        <v>View on Google Map</v>
      </c>
      <c r="N415" s="99">
        <f t="shared" si="16"/>
        <v>61</v>
      </c>
    </row>
    <row r="416" spans="1:14" ht="12.75">
      <c r="A416" s="99">
        <v>350</v>
      </c>
      <c r="B416" s="99" t="s">
        <v>1233</v>
      </c>
      <c r="C416" s="99" t="s">
        <v>1234</v>
      </c>
      <c r="D416" s="99">
        <v>68.6348747359</v>
      </c>
      <c r="E416" s="99">
        <v>-149.193728236</v>
      </c>
      <c r="F416" s="99" t="s">
        <v>387</v>
      </c>
      <c r="G416" s="99" t="s">
        <v>398</v>
      </c>
      <c r="H416" s="99" t="s">
        <v>1235</v>
      </c>
      <c r="I416" s="99" t="s">
        <v>387</v>
      </c>
      <c r="J416" s="99" t="s">
        <v>679</v>
      </c>
      <c r="K416" s="99" t="s">
        <v>387</v>
      </c>
      <c r="L416" s="99" t="s">
        <v>680</v>
      </c>
      <c r="M416" s="105" t="str">
        <f t="shared" si="17"/>
        <v>View on Google Map</v>
      </c>
      <c r="N416" s="99">
        <f t="shared" si="16"/>
        <v>62</v>
      </c>
    </row>
    <row r="417" spans="1:14" ht="12.75">
      <c r="A417" s="99">
        <v>351</v>
      </c>
      <c r="B417" s="99" t="s">
        <v>1236</v>
      </c>
      <c r="C417" s="99" t="s">
        <v>1237</v>
      </c>
      <c r="D417" s="99">
        <v>68.6309210658</v>
      </c>
      <c r="E417" s="99">
        <v>-149.191352001</v>
      </c>
      <c r="F417" s="99" t="s">
        <v>387</v>
      </c>
      <c r="G417" s="99" t="s">
        <v>398</v>
      </c>
      <c r="H417" s="99" t="s">
        <v>1238</v>
      </c>
      <c r="I417" s="99" t="s">
        <v>387</v>
      </c>
      <c r="J417" s="99" t="s">
        <v>679</v>
      </c>
      <c r="K417" s="99" t="s">
        <v>387</v>
      </c>
      <c r="L417" s="99" t="s">
        <v>680</v>
      </c>
      <c r="M417" s="105" t="str">
        <f t="shared" si="17"/>
        <v>View on Google Map</v>
      </c>
      <c r="N417" s="99">
        <f t="shared" si="16"/>
        <v>63</v>
      </c>
    </row>
    <row r="418" spans="1:14" ht="12.75">
      <c r="A418" s="99">
        <v>352</v>
      </c>
      <c r="B418" s="99" t="s">
        <v>1239</v>
      </c>
      <c r="C418" s="99" t="s">
        <v>1240</v>
      </c>
      <c r="D418" s="99">
        <v>68.6357745228</v>
      </c>
      <c r="E418" s="99">
        <v>-149.206880419</v>
      </c>
      <c r="F418" s="99" t="s">
        <v>387</v>
      </c>
      <c r="G418" s="99" t="s">
        <v>398</v>
      </c>
      <c r="H418" s="99" t="s">
        <v>1241</v>
      </c>
      <c r="I418" s="99" t="s">
        <v>387</v>
      </c>
      <c r="J418" s="99" t="s">
        <v>679</v>
      </c>
      <c r="K418" s="99" t="s">
        <v>387</v>
      </c>
      <c r="L418" s="99" t="s">
        <v>680</v>
      </c>
      <c r="M418" s="105" t="str">
        <f t="shared" si="17"/>
        <v>View on Google Map</v>
      </c>
      <c r="N418" s="99">
        <f t="shared" si="16"/>
        <v>64</v>
      </c>
    </row>
    <row r="419" spans="1:14" ht="12.75">
      <c r="A419" s="99">
        <v>353</v>
      </c>
      <c r="B419" s="99" t="s">
        <v>1242</v>
      </c>
      <c r="C419" s="99" t="s">
        <v>1243</v>
      </c>
      <c r="D419" s="99">
        <v>68.5850800022</v>
      </c>
      <c r="E419" s="99">
        <v>-149.208359645</v>
      </c>
      <c r="F419" s="99">
        <v>898</v>
      </c>
      <c r="G419" s="99" t="s">
        <v>398</v>
      </c>
      <c r="H419" s="99" t="s">
        <v>1244</v>
      </c>
      <c r="I419" s="99" t="s">
        <v>387</v>
      </c>
      <c r="J419" s="99" t="s">
        <v>679</v>
      </c>
      <c r="K419" s="99" t="s">
        <v>387</v>
      </c>
      <c r="L419" s="99" t="s">
        <v>680</v>
      </c>
      <c r="M419" s="105" t="str">
        <f t="shared" si="17"/>
        <v>View on Google Map</v>
      </c>
      <c r="N419" s="99">
        <f t="shared" si="16"/>
        <v>65</v>
      </c>
    </row>
    <row r="420" spans="1:14" ht="12.75">
      <c r="A420" s="99">
        <v>354</v>
      </c>
      <c r="B420" s="99" t="s">
        <v>1245</v>
      </c>
      <c r="C420" s="99" t="s">
        <v>1246</v>
      </c>
      <c r="D420" s="99">
        <v>68.5831480551</v>
      </c>
      <c r="E420" s="99">
        <v>-149.199503624</v>
      </c>
      <c r="F420" s="99">
        <v>896</v>
      </c>
      <c r="G420" s="99" t="s">
        <v>398</v>
      </c>
      <c r="H420" s="99" t="s">
        <v>1247</v>
      </c>
      <c r="I420" s="99" t="s">
        <v>387</v>
      </c>
      <c r="J420" s="99" t="s">
        <v>679</v>
      </c>
      <c r="K420" s="99" t="s">
        <v>387</v>
      </c>
      <c r="L420" s="99" t="s">
        <v>680</v>
      </c>
      <c r="M420" s="105" t="str">
        <f t="shared" si="17"/>
        <v>View on Google Map</v>
      </c>
      <c r="N420" s="99">
        <f aca="true" t="shared" si="18" ref="N420:N434">VALUE(MID(H420,5,3))</f>
        <v>66</v>
      </c>
    </row>
    <row r="421" spans="1:14" ht="12.75">
      <c r="A421" s="99">
        <v>355</v>
      </c>
      <c r="B421" s="99" t="s">
        <v>1248</v>
      </c>
      <c r="C421" s="99" t="s">
        <v>1249</v>
      </c>
      <c r="D421" s="99">
        <v>68.5893022689</v>
      </c>
      <c r="E421" s="99">
        <v>-149.184326517</v>
      </c>
      <c r="F421" s="99">
        <v>880</v>
      </c>
      <c r="G421" s="99" t="s">
        <v>398</v>
      </c>
      <c r="H421" s="99" t="s">
        <v>1250</v>
      </c>
      <c r="I421" s="99" t="s">
        <v>387</v>
      </c>
      <c r="J421" s="99" t="s">
        <v>679</v>
      </c>
      <c r="K421" s="99" t="s">
        <v>387</v>
      </c>
      <c r="L421" s="99" t="s">
        <v>680</v>
      </c>
      <c r="M421" s="105" t="str">
        <f t="shared" si="17"/>
        <v>View on Google Map</v>
      </c>
      <c r="N421" s="99">
        <f t="shared" si="18"/>
        <v>67</v>
      </c>
    </row>
    <row r="422" spans="1:14" ht="12.75">
      <c r="A422" s="99">
        <v>357</v>
      </c>
      <c r="B422" s="99" t="s">
        <v>1251</v>
      </c>
      <c r="C422" s="99" t="s">
        <v>1252</v>
      </c>
      <c r="D422" s="99">
        <v>68.5959535628</v>
      </c>
      <c r="E422" s="99">
        <v>-149.161045868</v>
      </c>
      <c r="F422" s="99" t="s">
        <v>387</v>
      </c>
      <c r="G422" s="99" t="s">
        <v>398</v>
      </c>
      <c r="H422" s="99" t="s">
        <v>1253</v>
      </c>
      <c r="I422" s="99" t="s">
        <v>387</v>
      </c>
      <c r="J422" s="99" t="s">
        <v>679</v>
      </c>
      <c r="K422" s="99" t="s">
        <v>387</v>
      </c>
      <c r="L422" s="99" t="s">
        <v>680</v>
      </c>
      <c r="M422" s="105" t="str">
        <f t="shared" si="17"/>
        <v>View on Google Map</v>
      </c>
      <c r="N422" s="99">
        <f t="shared" si="18"/>
        <v>69</v>
      </c>
    </row>
    <row r="423" spans="1:14" ht="12.75">
      <c r="A423" s="99">
        <v>358</v>
      </c>
      <c r="B423" s="99" t="s">
        <v>1254</v>
      </c>
      <c r="C423" s="99" t="s">
        <v>1255</v>
      </c>
      <c r="D423" s="99">
        <v>68.5907216004</v>
      </c>
      <c r="E423" s="99">
        <v>-149.176121581</v>
      </c>
      <c r="F423" s="99" t="s">
        <v>387</v>
      </c>
      <c r="G423" s="99" t="s">
        <v>398</v>
      </c>
      <c r="H423" s="99" t="s">
        <v>1256</v>
      </c>
      <c r="I423" s="99" t="s">
        <v>387</v>
      </c>
      <c r="J423" s="99" t="s">
        <v>679</v>
      </c>
      <c r="K423" s="99" t="s">
        <v>387</v>
      </c>
      <c r="L423" s="99" t="s">
        <v>680</v>
      </c>
      <c r="M423" s="105" t="str">
        <f t="shared" si="17"/>
        <v>View on Google Map</v>
      </c>
      <c r="N423" s="99">
        <f t="shared" si="18"/>
        <v>70</v>
      </c>
    </row>
    <row r="424" spans="1:14" ht="12.75">
      <c r="A424" s="99">
        <v>359</v>
      </c>
      <c r="B424" s="99" t="s">
        <v>1257</v>
      </c>
      <c r="C424" s="99" t="s">
        <v>1258</v>
      </c>
      <c r="D424" s="99">
        <v>68.600362865</v>
      </c>
      <c r="E424" s="99">
        <v>-149.140553671</v>
      </c>
      <c r="F424" s="99" t="s">
        <v>387</v>
      </c>
      <c r="G424" s="99" t="s">
        <v>398</v>
      </c>
      <c r="H424" s="99" t="s">
        <v>1259</v>
      </c>
      <c r="I424" s="99" t="s">
        <v>387</v>
      </c>
      <c r="J424" s="99" t="s">
        <v>679</v>
      </c>
      <c r="K424" s="99" t="s">
        <v>387</v>
      </c>
      <c r="L424" s="99" t="s">
        <v>680</v>
      </c>
      <c r="M424" s="105" t="str">
        <f t="shared" si="17"/>
        <v>View on Google Map</v>
      </c>
      <c r="N424" s="99">
        <f t="shared" si="18"/>
        <v>71</v>
      </c>
    </row>
    <row r="425" spans="1:14" ht="12.75">
      <c r="A425" s="99">
        <v>360</v>
      </c>
      <c r="B425" s="99" t="s">
        <v>1260</v>
      </c>
      <c r="C425" s="99" t="s">
        <v>1261</v>
      </c>
      <c r="D425" s="99">
        <v>68.6103803758</v>
      </c>
      <c r="E425" s="99">
        <v>-149.150743153</v>
      </c>
      <c r="F425" s="99" t="s">
        <v>387</v>
      </c>
      <c r="G425" s="99" t="s">
        <v>398</v>
      </c>
      <c r="H425" s="99" t="s">
        <v>1262</v>
      </c>
      <c r="I425" s="99" t="s">
        <v>387</v>
      </c>
      <c r="J425" s="99" t="s">
        <v>679</v>
      </c>
      <c r="K425" s="99" t="s">
        <v>387</v>
      </c>
      <c r="L425" s="99" t="s">
        <v>680</v>
      </c>
      <c r="M425" s="105" t="str">
        <f t="shared" si="17"/>
        <v>View on Google Map</v>
      </c>
      <c r="N425" s="99">
        <f t="shared" si="18"/>
        <v>72</v>
      </c>
    </row>
    <row r="426" spans="1:14" ht="12.75">
      <c r="A426" s="99">
        <v>361</v>
      </c>
      <c r="B426" s="99" t="s">
        <v>1263</v>
      </c>
      <c r="C426" s="99" t="s">
        <v>1264</v>
      </c>
      <c r="D426" s="99">
        <v>68.6163784405</v>
      </c>
      <c r="E426" s="99">
        <v>-149.160605217</v>
      </c>
      <c r="F426" s="99" t="s">
        <v>387</v>
      </c>
      <c r="G426" s="99" t="s">
        <v>398</v>
      </c>
      <c r="H426" s="99" t="s">
        <v>1265</v>
      </c>
      <c r="I426" s="99" t="s">
        <v>387</v>
      </c>
      <c r="J426" s="99" t="s">
        <v>679</v>
      </c>
      <c r="K426" s="99" t="s">
        <v>387</v>
      </c>
      <c r="L426" s="99" t="s">
        <v>680</v>
      </c>
      <c r="M426" s="105" t="str">
        <f t="shared" si="17"/>
        <v>View on Google Map</v>
      </c>
      <c r="N426" s="99">
        <f t="shared" si="18"/>
        <v>73</v>
      </c>
    </row>
    <row r="427" spans="1:14" ht="12.75">
      <c r="A427" s="99">
        <v>362</v>
      </c>
      <c r="B427" s="99" t="s">
        <v>1266</v>
      </c>
      <c r="C427" s="99" t="s">
        <v>1267</v>
      </c>
      <c r="D427" s="99">
        <v>68.6179342325</v>
      </c>
      <c r="E427" s="99">
        <v>-149.185945853</v>
      </c>
      <c r="F427" s="99" t="s">
        <v>387</v>
      </c>
      <c r="G427" s="99" t="s">
        <v>398</v>
      </c>
      <c r="H427" s="99" t="s">
        <v>1268</v>
      </c>
      <c r="I427" s="99" t="s">
        <v>387</v>
      </c>
      <c r="J427" s="99" t="s">
        <v>679</v>
      </c>
      <c r="K427" s="99" t="s">
        <v>387</v>
      </c>
      <c r="L427" s="99" t="s">
        <v>680</v>
      </c>
      <c r="M427" s="105" t="str">
        <f t="shared" si="17"/>
        <v>View on Google Map</v>
      </c>
      <c r="N427" s="99">
        <f t="shared" si="18"/>
        <v>74</v>
      </c>
    </row>
    <row r="428" spans="1:14" ht="12.75">
      <c r="A428" s="99">
        <v>363</v>
      </c>
      <c r="B428" s="99" t="s">
        <v>1269</v>
      </c>
      <c r="C428" s="99" t="s">
        <v>1270</v>
      </c>
      <c r="D428" s="99">
        <v>68.6143964483</v>
      </c>
      <c r="E428" s="99">
        <v>-149.194038188</v>
      </c>
      <c r="F428" s="99" t="s">
        <v>387</v>
      </c>
      <c r="G428" s="99" t="s">
        <v>398</v>
      </c>
      <c r="H428" s="99" t="s">
        <v>1271</v>
      </c>
      <c r="I428" s="99" t="s">
        <v>387</v>
      </c>
      <c r="J428" s="99" t="s">
        <v>679</v>
      </c>
      <c r="K428" s="99" t="s">
        <v>387</v>
      </c>
      <c r="L428" s="99" t="s">
        <v>680</v>
      </c>
      <c r="M428" s="105" t="str">
        <f t="shared" si="17"/>
        <v>View on Google Map</v>
      </c>
      <c r="N428" s="99">
        <f t="shared" si="18"/>
        <v>75</v>
      </c>
    </row>
    <row r="429" spans="1:14" ht="12.75">
      <c r="A429" s="99">
        <v>364</v>
      </c>
      <c r="B429" s="99" t="s">
        <v>1272</v>
      </c>
      <c r="C429" s="99" t="s">
        <v>1273</v>
      </c>
      <c r="D429" s="99">
        <v>68.694256581</v>
      </c>
      <c r="E429" s="99">
        <v>-149.736796557</v>
      </c>
      <c r="F429" s="99" t="s">
        <v>387</v>
      </c>
      <c r="G429" s="99" t="s">
        <v>398</v>
      </c>
      <c r="H429" s="99" t="s">
        <v>1274</v>
      </c>
      <c r="I429" s="99" t="s">
        <v>387</v>
      </c>
      <c r="J429" s="99" t="s">
        <v>679</v>
      </c>
      <c r="K429" s="99" t="s">
        <v>387</v>
      </c>
      <c r="L429" s="99" t="s">
        <v>680</v>
      </c>
      <c r="M429" s="105" t="str">
        <f t="shared" si="17"/>
        <v>View on Google Map</v>
      </c>
      <c r="N429" s="99">
        <f t="shared" si="18"/>
        <v>76</v>
      </c>
    </row>
    <row r="430" spans="1:14" ht="12.75">
      <c r="A430" s="99">
        <v>365</v>
      </c>
      <c r="B430" s="99" t="s">
        <v>1275</v>
      </c>
      <c r="C430" s="99" t="s">
        <v>1276</v>
      </c>
      <c r="D430" s="99">
        <v>68.6960568271</v>
      </c>
      <c r="E430" s="99">
        <v>-149.731313953</v>
      </c>
      <c r="F430" s="99" t="s">
        <v>387</v>
      </c>
      <c r="G430" s="99" t="s">
        <v>398</v>
      </c>
      <c r="H430" s="99" t="s">
        <v>1277</v>
      </c>
      <c r="I430" s="99" t="s">
        <v>387</v>
      </c>
      <c r="J430" s="99" t="s">
        <v>679</v>
      </c>
      <c r="K430" s="99" t="s">
        <v>387</v>
      </c>
      <c r="L430" s="99" t="s">
        <v>680</v>
      </c>
      <c r="M430" s="105" t="str">
        <f t="shared" si="17"/>
        <v>View on Google Map</v>
      </c>
      <c r="N430" s="99">
        <f t="shared" si="18"/>
        <v>77</v>
      </c>
    </row>
    <row r="431" spans="1:14" ht="12.75">
      <c r="A431" s="99">
        <v>366</v>
      </c>
      <c r="B431" s="99" t="s">
        <v>1278</v>
      </c>
      <c r="C431" s="99" t="s">
        <v>1279</v>
      </c>
      <c r="D431" s="99">
        <v>68.6964682064</v>
      </c>
      <c r="E431" s="99">
        <v>-149.708828248</v>
      </c>
      <c r="F431" s="99" t="s">
        <v>387</v>
      </c>
      <c r="G431" s="99" t="s">
        <v>398</v>
      </c>
      <c r="H431" s="99" t="s">
        <v>1280</v>
      </c>
      <c r="I431" s="99" t="s">
        <v>387</v>
      </c>
      <c r="J431" s="99" t="s">
        <v>679</v>
      </c>
      <c r="K431" s="99" t="s">
        <v>387</v>
      </c>
      <c r="L431" s="99" t="s">
        <v>680</v>
      </c>
      <c r="M431" s="105" t="str">
        <f t="shared" si="17"/>
        <v>View on Google Map</v>
      </c>
      <c r="N431" s="99">
        <f t="shared" si="18"/>
        <v>78</v>
      </c>
    </row>
    <row r="432" spans="1:14" ht="12.75">
      <c r="A432" s="99">
        <v>367</v>
      </c>
      <c r="B432" s="99" t="s">
        <v>1281</v>
      </c>
      <c r="C432" s="99" t="s">
        <v>1282</v>
      </c>
      <c r="D432" s="99">
        <v>68.6881411578</v>
      </c>
      <c r="E432" s="99">
        <v>-149.735552648</v>
      </c>
      <c r="F432" s="99" t="s">
        <v>387</v>
      </c>
      <c r="G432" s="99" t="s">
        <v>398</v>
      </c>
      <c r="H432" s="99" t="s">
        <v>1283</v>
      </c>
      <c r="I432" s="99" t="s">
        <v>387</v>
      </c>
      <c r="J432" s="99" t="s">
        <v>679</v>
      </c>
      <c r="K432" s="99" t="s">
        <v>387</v>
      </c>
      <c r="L432" s="99" t="s">
        <v>680</v>
      </c>
      <c r="M432" s="105" t="str">
        <f t="shared" si="17"/>
        <v>View on Google Map</v>
      </c>
      <c r="N432" s="99">
        <f t="shared" si="18"/>
        <v>79</v>
      </c>
    </row>
    <row r="433" spans="1:14" ht="12.75">
      <c r="A433" s="99">
        <v>368</v>
      </c>
      <c r="B433" s="99" t="s">
        <v>1284</v>
      </c>
      <c r="C433" s="99" t="s">
        <v>1285</v>
      </c>
      <c r="D433" s="99">
        <v>68.68281093</v>
      </c>
      <c r="E433" s="99">
        <v>-149.739743155</v>
      </c>
      <c r="F433" s="99" t="s">
        <v>387</v>
      </c>
      <c r="G433" s="99" t="s">
        <v>398</v>
      </c>
      <c r="H433" s="99" t="s">
        <v>1286</v>
      </c>
      <c r="I433" s="99" t="s">
        <v>387</v>
      </c>
      <c r="J433" s="99" t="s">
        <v>679</v>
      </c>
      <c r="K433" s="99" t="s">
        <v>387</v>
      </c>
      <c r="L433" s="99" t="s">
        <v>680</v>
      </c>
      <c r="M433" s="105" t="str">
        <f t="shared" si="17"/>
        <v>View on Google Map</v>
      </c>
      <c r="N433" s="99">
        <f t="shared" si="18"/>
        <v>80</v>
      </c>
    </row>
    <row r="434" spans="1:14" ht="12.75">
      <c r="A434" s="99">
        <v>369</v>
      </c>
      <c r="B434" s="99" t="s">
        <v>1287</v>
      </c>
      <c r="C434" s="99" t="s">
        <v>1288</v>
      </c>
      <c r="D434" s="99">
        <v>68.6828159671</v>
      </c>
      <c r="E434" s="99">
        <v>-149.759701116</v>
      </c>
      <c r="F434" s="99" t="s">
        <v>387</v>
      </c>
      <c r="G434" s="99" t="s">
        <v>398</v>
      </c>
      <c r="H434" s="99" t="s">
        <v>1289</v>
      </c>
      <c r="I434" s="99" t="s">
        <v>387</v>
      </c>
      <c r="J434" s="99" t="s">
        <v>679</v>
      </c>
      <c r="K434" s="99" t="s">
        <v>387</v>
      </c>
      <c r="L434" s="99" t="s">
        <v>680</v>
      </c>
      <c r="M434" s="105" t="str">
        <f t="shared" si="17"/>
        <v>View on Google Map</v>
      </c>
      <c r="N434" s="99">
        <f t="shared" si="18"/>
        <v>81</v>
      </c>
    </row>
    <row r="435" spans="1:13" ht="12.75">
      <c r="A435" s="99">
        <v>1225</v>
      </c>
      <c r="B435" s="99" t="s">
        <v>1290</v>
      </c>
      <c r="C435" s="18" t="s">
        <v>1291</v>
      </c>
      <c r="D435" s="99">
        <v>68.641727</v>
      </c>
      <c r="E435" s="99">
        <v>-149.586653</v>
      </c>
      <c r="F435" s="99">
        <v>724</v>
      </c>
      <c r="G435" s="99" t="s">
        <v>388</v>
      </c>
      <c r="H435" s="99" t="s">
        <v>387</v>
      </c>
      <c r="I435" s="99" t="s">
        <v>387</v>
      </c>
      <c r="J435" s="99" t="s">
        <v>413</v>
      </c>
      <c r="K435" s="99" t="s">
        <v>387</v>
      </c>
      <c r="L435" s="99" t="s">
        <v>387</v>
      </c>
      <c r="M435" s="105" t="str">
        <f t="shared" si="17"/>
        <v>View on Google Map</v>
      </c>
    </row>
    <row r="436" spans="2:13" ht="12.75">
      <c r="B436" s="99" t="s">
        <v>1292</v>
      </c>
      <c r="C436" s="107" t="s">
        <v>1293</v>
      </c>
      <c r="D436" s="99">
        <v>68.622865</v>
      </c>
      <c r="E436" s="99">
        <v>-149.608545</v>
      </c>
      <c r="F436" s="99">
        <v>758</v>
      </c>
      <c r="G436" s="99" t="s">
        <v>388</v>
      </c>
      <c r="J436" s="99" t="s">
        <v>413</v>
      </c>
      <c r="M436" s="105" t="str">
        <f t="shared" si="17"/>
        <v>View on Google Map</v>
      </c>
    </row>
    <row r="437" spans="1:13" ht="12.75">
      <c r="A437" s="99">
        <v>1220</v>
      </c>
      <c r="B437" s="108" t="s">
        <v>1294</v>
      </c>
      <c r="C437" s="18" t="s">
        <v>1295</v>
      </c>
      <c r="D437" s="99">
        <v>68.624411</v>
      </c>
      <c r="E437" s="99">
        <v>-149.609589</v>
      </c>
      <c r="F437" s="99">
        <v>750</v>
      </c>
      <c r="G437" s="99" t="s">
        <v>388</v>
      </c>
      <c r="H437" s="99" t="s">
        <v>387</v>
      </c>
      <c r="I437" s="99" t="s">
        <v>387</v>
      </c>
      <c r="J437" s="99" t="s">
        <v>413</v>
      </c>
      <c r="K437" s="99" t="s">
        <v>387</v>
      </c>
      <c r="L437" s="99" t="s">
        <v>387</v>
      </c>
      <c r="M437" s="105" t="str">
        <f t="shared" si="17"/>
        <v>View on Google Map</v>
      </c>
    </row>
    <row r="438" spans="1:13" ht="12.75">
      <c r="A438" s="99">
        <v>1222</v>
      </c>
      <c r="B438" s="99" t="s">
        <v>1296</v>
      </c>
      <c r="C438" s="18" t="s">
        <v>1297</v>
      </c>
      <c r="D438" s="99">
        <v>68.629636</v>
      </c>
      <c r="E438" s="99">
        <v>-149.575656</v>
      </c>
      <c r="F438" s="99">
        <v>755</v>
      </c>
      <c r="G438" s="99" t="s">
        <v>388</v>
      </c>
      <c r="H438" s="99" t="s">
        <v>387</v>
      </c>
      <c r="I438" s="99" t="s">
        <v>387</v>
      </c>
      <c r="J438" s="99" t="s">
        <v>413</v>
      </c>
      <c r="K438" s="99" t="s">
        <v>387</v>
      </c>
      <c r="L438" s="99" t="s">
        <v>387</v>
      </c>
      <c r="M438" s="105" t="str">
        <f t="shared" si="17"/>
        <v>View on Google Map</v>
      </c>
    </row>
    <row r="439" spans="1:13" ht="12.75">
      <c r="A439" s="99">
        <v>1228</v>
      </c>
      <c r="B439" s="99" t="s">
        <v>1298</v>
      </c>
      <c r="C439" s="18" t="s">
        <v>1299</v>
      </c>
      <c r="D439" s="99">
        <v>68.634531</v>
      </c>
      <c r="E439" s="99">
        <v>-149.642058</v>
      </c>
      <c r="F439" s="99">
        <v>748</v>
      </c>
      <c r="G439" s="99" t="s">
        <v>388</v>
      </c>
      <c r="H439" s="99" t="s">
        <v>387</v>
      </c>
      <c r="I439" s="99" t="s">
        <v>387</v>
      </c>
      <c r="J439" s="99" t="s">
        <v>413</v>
      </c>
      <c r="K439" s="99" t="s">
        <v>387</v>
      </c>
      <c r="L439" s="99" t="s">
        <v>387</v>
      </c>
      <c r="M439" s="105" t="str">
        <f t="shared" si="17"/>
        <v>View on Google Map</v>
      </c>
    </row>
    <row r="440" spans="1:13" ht="12.75">
      <c r="A440" s="99">
        <v>1227</v>
      </c>
      <c r="B440" s="99" t="s">
        <v>1300</v>
      </c>
      <c r="C440" s="18" t="s">
        <v>1301</v>
      </c>
      <c r="D440" s="99">
        <v>68.634039</v>
      </c>
      <c r="E440" s="99">
        <v>-149.637049</v>
      </c>
      <c r="F440" s="99">
        <v>750</v>
      </c>
      <c r="G440" s="99" t="s">
        <v>388</v>
      </c>
      <c r="H440" s="99" t="s">
        <v>387</v>
      </c>
      <c r="I440" s="99" t="s">
        <v>387</v>
      </c>
      <c r="J440" s="99" t="s">
        <v>413</v>
      </c>
      <c r="K440" s="99" t="s">
        <v>387</v>
      </c>
      <c r="L440" s="99" t="s">
        <v>387</v>
      </c>
      <c r="M440" s="105" t="str">
        <f t="shared" si="17"/>
        <v>View on Google Map</v>
      </c>
    </row>
    <row r="441" spans="1:13" ht="12.75">
      <c r="A441" s="99">
        <v>1223</v>
      </c>
      <c r="B441" s="99" t="s">
        <v>1302</v>
      </c>
      <c r="C441" s="18" t="s">
        <v>1303</v>
      </c>
      <c r="D441" s="99">
        <v>68.635624</v>
      </c>
      <c r="E441" s="99">
        <v>-149.587064</v>
      </c>
      <c r="F441" s="99">
        <v>745</v>
      </c>
      <c r="G441" s="99" t="s">
        <v>388</v>
      </c>
      <c r="H441" s="99" t="s">
        <v>387</v>
      </c>
      <c r="I441" s="99" t="s">
        <v>387</v>
      </c>
      <c r="J441" s="99" t="s">
        <v>413</v>
      </c>
      <c r="K441" s="99" t="s">
        <v>387</v>
      </c>
      <c r="L441" s="99" t="s">
        <v>387</v>
      </c>
      <c r="M441" s="105" t="str">
        <f t="shared" si="17"/>
        <v>View on Google Map</v>
      </c>
    </row>
    <row r="442" spans="1:13" ht="12.75">
      <c r="A442" s="99">
        <v>1224</v>
      </c>
      <c r="B442" s="99" t="s">
        <v>1304</v>
      </c>
      <c r="C442" s="18" t="s">
        <v>1305</v>
      </c>
      <c r="D442" s="99">
        <v>68.638692</v>
      </c>
      <c r="E442" s="99">
        <v>-149.567789</v>
      </c>
      <c r="F442" s="99">
        <v>731</v>
      </c>
      <c r="G442" s="99" t="s">
        <v>388</v>
      </c>
      <c r="H442" s="99" t="s">
        <v>387</v>
      </c>
      <c r="I442" s="99" t="s">
        <v>387</v>
      </c>
      <c r="J442" s="99" t="s">
        <v>413</v>
      </c>
      <c r="K442" s="99" t="s">
        <v>387</v>
      </c>
      <c r="L442" s="99" t="s">
        <v>387</v>
      </c>
      <c r="M442" s="105" t="str">
        <f t="shared" si="17"/>
        <v>View on Google Map</v>
      </c>
    </row>
    <row r="443" spans="1:13" ht="12.75">
      <c r="A443" s="99">
        <v>1221</v>
      </c>
      <c r="B443" s="99" t="s">
        <v>1306</v>
      </c>
      <c r="C443" s="18" t="s">
        <v>1307</v>
      </c>
      <c r="D443" s="99">
        <v>68.625441</v>
      </c>
      <c r="E443" s="99">
        <v>-149.602873</v>
      </c>
      <c r="F443" s="99">
        <v>717</v>
      </c>
      <c r="G443" s="99" t="s">
        <v>388</v>
      </c>
      <c r="H443" s="99" t="s">
        <v>387</v>
      </c>
      <c r="I443" s="99" t="s">
        <v>387</v>
      </c>
      <c r="J443" s="99" t="s">
        <v>413</v>
      </c>
      <c r="K443" s="99" t="s">
        <v>387</v>
      </c>
      <c r="L443" s="99" t="s">
        <v>387</v>
      </c>
      <c r="M443" s="105" t="str">
        <f t="shared" si="17"/>
        <v>View on Google Map</v>
      </c>
    </row>
    <row r="444" spans="1:13" ht="12.75">
      <c r="A444" s="99">
        <v>1226</v>
      </c>
      <c r="B444" s="18" t="s">
        <v>1308</v>
      </c>
      <c r="C444" s="18" t="s">
        <v>1309</v>
      </c>
      <c r="D444" s="99">
        <v>68.647622</v>
      </c>
      <c r="E444" s="99">
        <v>-149.577298</v>
      </c>
      <c r="F444" s="99">
        <v>719</v>
      </c>
      <c r="G444" s="99" t="s">
        <v>388</v>
      </c>
      <c r="H444" s="99" t="s">
        <v>387</v>
      </c>
      <c r="I444" s="99" t="s">
        <v>387</v>
      </c>
      <c r="J444" s="99" t="s">
        <v>413</v>
      </c>
      <c r="K444" s="99" t="s">
        <v>387</v>
      </c>
      <c r="L444" s="99" t="s">
        <v>387</v>
      </c>
      <c r="M444" s="105" t="str">
        <f t="shared" si="17"/>
        <v>View on Google Map</v>
      </c>
    </row>
    <row r="445" spans="1:13" ht="12.75">
      <c r="A445" s="99">
        <v>487</v>
      </c>
      <c r="B445" s="99" t="s">
        <v>1310</v>
      </c>
      <c r="C445" s="99" t="str">
        <f>"Arctic LTER Site number "&amp;A445</f>
        <v>Arctic LTER Site number 487</v>
      </c>
      <c r="D445" s="99">
        <v>68.961583333</v>
      </c>
      <c r="E445" s="99">
        <v>-150.209616667</v>
      </c>
      <c r="F445" s="99">
        <v>380</v>
      </c>
      <c r="G445" s="99" t="s">
        <v>398</v>
      </c>
      <c r="H445" s="99" t="s">
        <v>387</v>
      </c>
      <c r="I445" s="99" t="s">
        <v>387</v>
      </c>
      <c r="J445" s="99" t="s">
        <v>448</v>
      </c>
      <c r="K445" s="99" t="s">
        <v>387</v>
      </c>
      <c r="L445" s="99" t="s">
        <v>395</v>
      </c>
      <c r="M445" s="105" t="str">
        <f t="shared" si="17"/>
        <v>View on Google Map</v>
      </c>
    </row>
    <row r="446" spans="1:13" ht="12.75">
      <c r="A446" s="99">
        <v>23</v>
      </c>
      <c r="B446" s="99" t="s">
        <v>1311</v>
      </c>
      <c r="C446" s="99" t="str">
        <f>"Arctic LTER Site number "&amp;A446</f>
        <v>Arctic LTER Site number 23</v>
      </c>
      <c r="D446" s="99" t="s">
        <v>387</v>
      </c>
      <c r="E446" s="99" t="s">
        <v>387</v>
      </c>
      <c r="F446" s="99" t="s">
        <v>387</v>
      </c>
      <c r="G446" s="99" t="s">
        <v>412</v>
      </c>
      <c r="H446" s="99" t="s">
        <v>387</v>
      </c>
      <c r="I446" s="99" t="s">
        <v>387</v>
      </c>
      <c r="J446" s="99" t="s">
        <v>413</v>
      </c>
      <c r="K446" s="99" t="s">
        <v>387</v>
      </c>
      <c r="L446" s="99" t="s">
        <v>387</v>
      </c>
      <c r="M446" s="105" t="str">
        <f t="shared" si="17"/>
        <v>View on Google Map</v>
      </c>
    </row>
    <row r="447" spans="1:13" ht="12.75">
      <c r="A447" s="99">
        <v>529</v>
      </c>
      <c r="B447" s="99" t="s">
        <v>1312</v>
      </c>
      <c r="C447" s="99" t="s">
        <v>792</v>
      </c>
      <c r="D447" s="99">
        <v>68.672935</v>
      </c>
      <c r="E447" s="99">
        <v>-149.617523</v>
      </c>
      <c r="F447" s="99">
        <v>708</v>
      </c>
      <c r="G447" s="99" t="s">
        <v>398</v>
      </c>
      <c r="H447" s="99" t="s">
        <v>387</v>
      </c>
      <c r="I447" s="99" t="s">
        <v>387</v>
      </c>
      <c r="J447" s="99" t="s">
        <v>399</v>
      </c>
      <c r="K447" s="99" t="s">
        <v>387</v>
      </c>
      <c r="L447" s="99" t="s">
        <v>793</v>
      </c>
      <c r="M447" s="105" t="str">
        <f t="shared" si="17"/>
        <v>View on Google Map</v>
      </c>
    </row>
    <row r="448" spans="1:13" ht="12.75">
      <c r="A448" s="99">
        <v>494</v>
      </c>
      <c r="B448" s="99" t="s">
        <v>1313</v>
      </c>
      <c r="C448" s="99" t="str">
        <f aca="true" t="shared" si="19" ref="C448:C456">"Arctic LTER Site number "&amp;A448</f>
        <v>Arctic LTER Site number 494</v>
      </c>
      <c r="D448" s="99">
        <v>68.673757</v>
      </c>
      <c r="E448" s="99">
        <v>-149.618268</v>
      </c>
      <c r="F448" s="99">
        <v>701</v>
      </c>
      <c r="G448" s="99" t="s">
        <v>412</v>
      </c>
      <c r="H448" s="99" t="s">
        <v>387</v>
      </c>
      <c r="I448" s="99" t="s">
        <v>387</v>
      </c>
      <c r="J448" s="99" t="s">
        <v>1314</v>
      </c>
      <c r="K448" s="99" t="s">
        <v>387</v>
      </c>
      <c r="L448" s="99" t="s">
        <v>793</v>
      </c>
      <c r="M448" s="105" t="str">
        <f t="shared" si="17"/>
        <v>View on Google Map</v>
      </c>
    </row>
    <row r="449" spans="1:13" ht="12.75">
      <c r="A449" s="99">
        <v>189</v>
      </c>
      <c r="B449" s="99" t="s">
        <v>1315</v>
      </c>
      <c r="C449" s="99" t="str">
        <f t="shared" si="19"/>
        <v>Arctic LTER Site number 189</v>
      </c>
      <c r="D449" s="99">
        <v>68.622</v>
      </c>
      <c r="E449" s="99">
        <v>-149.590666</v>
      </c>
      <c r="F449" s="99">
        <v>725</v>
      </c>
      <c r="G449" s="99" t="s">
        <v>412</v>
      </c>
      <c r="H449" s="99" t="s">
        <v>1316</v>
      </c>
      <c r="I449" s="99" t="s">
        <v>1317</v>
      </c>
      <c r="J449" s="99" t="s">
        <v>413</v>
      </c>
      <c r="K449" s="99" t="s">
        <v>387</v>
      </c>
      <c r="L449" s="99" t="s">
        <v>801</v>
      </c>
      <c r="M449" s="105" t="str">
        <f t="shared" si="17"/>
        <v>View on Google Map</v>
      </c>
    </row>
    <row r="450" spans="1:13" ht="12.75">
      <c r="A450" s="99">
        <v>273</v>
      </c>
      <c r="B450" s="99" t="s">
        <v>1318</v>
      </c>
      <c r="C450" s="99" t="str">
        <f t="shared" si="19"/>
        <v>Arctic LTER Site number 273</v>
      </c>
      <c r="D450" s="99">
        <v>68.62016667</v>
      </c>
      <c r="E450" s="99">
        <v>-149.568166</v>
      </c>
      <c r="F450" s="99">
        <v>739</v>
      </c>
      <c r="G450" s="99" t="s">
        <v>412</v>
      </c>
      <c r="H450" s="99" t="s">
        <v>1319</v>
      </c>
      <c r="I450" s="99" t="s">
        <v>1320</v>
      </c>
      <c r="J450" s="99" t="s">
        <v>413</v>
      </c>
      <c r="K450" s="99" t="s">
        <v>387</v>
      </c>
      <c r="L450" s="99" t="s">
        <v>801</v>
      </c>
      <c r="M450" s="105" t="str">
        <f t="shared" si="17"/>
        <v>View on Google Map</v>
      </c>
    </row>
    <row r="451" spans="1:13" ht="12.75">
      <c r="A451" s="99">
        <v>1175</v>
      </c>
      <c r="B451" s="99" t="s">
        <v>1321</v>
      </c>
      <c r="C451" s="99" t="str">
        <f t="shared" si="19"/>
        <v>Arctic LTER Site number 1175</v>
      </c>
      <c r="D451" s="99">
        <v>68.951925</v>
      </c>
      <c r="E451" s="99">
        <v>-150.2097667</v>
      </c>
      <c r="F451" s="99" t="s">
        <v>387</v>
      </c>
      <c r="G451" s="99" t="s">
        <v>412</v>
      </c>
      <c r="H451" s="99" t="s">
        <v>387</v>
      </c>
      <c r="I451" s="99" t="s">
        <v>387</v>
      </c>
      <c r="J451" s="99" t="s">
        <v>941</v>
      </c>
      <c r="K451" s="99" t="s">
        <v>387</v>
      </c>
      <c r="L451" s="99" t="s">
        <v>387</v>
      </c>
      <c r="M451" s="105" t="str">
        <f aca="true" t="shared" si="20" ref="M451:M514">HYPERLINK("http://maps.google.com/maps?q="&amp;D451&amp;","&amp;E451,"View on Google Map")</f>
        <v>View on Google Map</v>
      </c>
    </row>
    <row r="452" spans="1:13" ht="12.75">
      <c r="A452" s="99">
        <v>103</v>
      </c>
      <c r="B452" s="99" t="s">
        <v>1322</v>
      </c>
      <c r="C452" s="99" t="str">
        <f t="shared" si="19"/>
        <v>Arctic LTER Site number 103</v>
      </c>
      <c r="D452" s="99">
        <v>68.6398939358</v>
      </c>
      <c r="E452" s="99">
        <v>-149.606965643</v>
      </c>
      <c r="F452" s="99">
        <v>731</v>
      </c>
      <c r="G452" s="99" t="s">
        <v>398</v>
      </c>
      <c r="H452" s="99" t="s">
        <v>1323</v>
      </c>
      <c r="I452" s="99" t="s">
        <v>1324</v>
      </c>
      <c r="J452" s="99" t="s">
        <v>413</v>
      </c>
      <c r="K452" s="99" t="s">
        <v>387</v>
      </c>
      <c r="L452" s="99" t="s">
        <v>387</v>
      </c>
      <c r="M452" s="105" t="str">
        <f t="shared" si="20"/>
        <v>View on Google Map</v>
      </c>
    </row>
    <row r="453" spans="1:13" ht="12.75">
      <c r="A453" s="99">
        <v>104</v>
      </c>
      <c r="B453" s="99" t="s">
        <v>1325</v>
      </c>
      <c r="C453" s="99" t="str">
        <f t="shared" si="19"/>
        <v>Arctic LTER Site number 104</v>
      </c>
      <c r="D453" s="99">
        <v>68.6409472345</v>
      </c>
      <c r="E453" s="99">
        <v>-149.625086307</v>
      </c>
      <c r="F453" s="99">
        <v>724</v>
      </c>
      <c r="G453" s="99" t="s">
        <v>398</v>
      </c>
      <c r="H453" s="99" t="s">
        <v>1326</v>
      </c>
      <c r="I453" s="99" t="s">
        <v>1327</v>
      </c>
      <c r="J453" s="99" t="s">
        <v>413</v>
      </c>
      <c r="K453" s="99" t="s">
        <v>387</v>
      </c>
      <c r="L453" s="99" t="s">
        <v>387</v>
      </c>
      <c r="M453" s="105" t="str">
        <f t="shared" si="20"/>
        <v>View on Google Map</v>
      </c>
    </row>
    <row r="454" spans="1:13" ht="12.75">
      <c r="A454" s="99">
        <v>105</v>
      </c>
      <c r="B454" s="99" t="s">
        <v>1328</v>
      </c>
      <c r="C454" s="99" t="str">
        <f t="shared" si="19"/>
        <v>Arctic LTER Site number 105</v>
      </c>
      <c r="D454" s="99">
        <v>68.6423853373</v>
      </c>
      <c r="E454" s="99">
        <v>-149.630769851</v>
      </c>
      <c r="F454" s="99" t="s">
        <v>387</v>
      </c>
      <c r="G454" s="99" t="s">
        <v>398</v>
      </c>
      <c r="H454" s="99" t="s">
        <v>1329</v>
      </c>
      <c r="I454" s="99" t="s">
        <v>387</v>
      </c>
      <c r="J454" s="99" t="s">
        <v>413</v>
      </c>
      <c r="K454" s="99" t="s">
        <v>387</v>
      </c>
      <c r="L454" s="99" t="s">
        <v>387</v>
      </c>
      <c r="M454" s="105" t="str">
        <f t="shared" si="20"/>
        <v>View on Google Map</v>
      </c>
    </row>
    <row r="455" spans="1:13" ht="12.75">
      <c r="A455" s="99">
        <v>245</v>
      </c>
      <c r="B455" s="99" t="s">
        <v>1330</v>
      </c>
      <c r="C455" s="99" t="str">
        <f t="shared" si="19"/>
        <v>Arctic LTER Site number 245</v>
      </c>
      <c r="D455" s="99">
        <v>68.6451207029</v>
      </c>
      <c r="E455" s="99">
        <v>-149.640280149</v>
      </c>
      <c r="F455" s="99" t="s">
        <v>387</v>
      </c>
      <c r="G455" s="99" t="s">
        <v>398</v>
      </c>
      <c r="H455" s="99" t="s">
        <v>1331</v>
      </c>
      <c r="I455" s="99" t="s">
        <v>387</v>
      </c>
      <c r="J455" s="99" t="s">
        <v>413</v>
      </c>
      <c r="K455" s="99" t="s">
        <v>387</v>
      </c>
      <c r="L455" s="99" t="s">
        <v>387</v>
      </c>
      <c r="M455" s="105" t="str">
        <f t="shared" si="20"/>
        <v>View on Google Map</v>
      </c>
    </row>
    <row r="456" spans="1:13" ht="12.75">
      <c r="A456" s="99">
        <v>240</v>
      </c>
      <c r="B456" s="99" t="s">
        <v>1332</v>
      </c>
      <c r="C456" s="99" t="str">
        <f t="shared" si="19"/>
        <v>Arctic LTER Site number 240</v>
      </c>
      <c r="D456" s="99">
        <v>68.6454282045</v>
      </c>
      <c r="E456" s="99">
        <v>-149.62885531</v>
      </c>
      <c r="F456" s="99" t="s">
        <v>387</v>
      </c>
      <c r="G456" s="99" t="s">
        <v>398</v>
      </c>
      <c r="H456" s="99" t="s">
        <v>1333</v>
      </c>
      <c r="I456" s="99" t="s">
        <v>387</v>
      </c>
      <c r="J456" s="99" t="s">
        <v>413</v>
      </c>
      <c r="K456" s="99" t="s">
        <v>387</v>
      </c>
      <c r="L456" s="99" t="s">
        <v>387</v>
      </c>
      <c r="M456" s="105" t="str">
        <f t="shared" si="20"/>
        <v>View on Google Map</v>
      </c>
    </row>
    <row r="457" spans="1:13" ht="12.75">
      <c r="A457" s="99">
        <v>508</v>
      </c>
      <c r="B457" s="99" t="s">
        <v>1334</v>
      </c>
      <c r="C457" s="99" t="s">
        <v>397</v>
      </c>
      <c r="D457" s="99">
        <v>68.396289</v>
      </c>
      <c r="E457" s="99">
        <v>-150.587815</v>
      </c>
      <c r="F457" s="99">
        <v>841</v>
      </c>
      <c r="G457" s="99" t="s">
        <v>398</v>
      </c>
      <c r="H457" s="99" t="s">
        <v>400</v>
      </c>
      <c r="I457" s="99" t="s">
        <v>387</v>
      </c>
      <c r="J457" s="99" t="s">
        <v>399</v>
      </c>
      <c r="K457" s="99" t="s">
        <v>387</v>
      </c>
      <c r="L457" s="99" t="s">
        <v>400</v>
      </c>
      <c r="M457" s="105" t="str">
        <f t="shared" si="20"/>
        <v>View on Google Map</v>
      </c>
    </row>
    <row r="458" spans="1:13" ht="12.75">
      <c r="A458" s="99">
        <v>513</v>
      </c>
      <c r="B458" s="99" t="s">
        <v>1335</v>
      </c>
      <c r="C458" s="99" t="s">
        <v>397</v>
      </c>
      <c r="D458" s="99">
        <v>68.362489</v>
      </c>
      <c r="E458" s="99">
        <v>-151.707173</v>
      </c>
      <c r="F458" s="99">
        <v>792</v>
      </c>
      <c r="G458" s="99" t="s">
        <v>398</v>
      </c>
      <c r="H458" s="99" t="s">
        <v>387</v>
      </c>
      <c r="I458" s="99" t="s">
        <v>387</v>
      </c>
      <c r="J458" s="99" t="s">
        <v>399</v>
      </c>
      <c r="K458" s="99" t="s">
        <v>387</v>
      </c>
      <c r="L458" s="99" t="s">
        <v>400</v>
      </c>
      <c r="M458" s="105" t="str">
        <f t="shared" si="20"/>
        <v>View on Google Map</v>
      </c>
    </row>
    <row r="459" spans="1:13" ht="12.75">
      <c r="A459" s="99">
        <v>512</v>
      </c>
      <c r="B459" s="99" t="s">
        <v>1336</v>
      </c>
      <c r="C459" s="99" t="s">
        <v>397</v>
      </c>
      <c r="D459" s="99">
        <v>68.351333</v>
      </c>
      <c r="E459" s="99">
        <v>-151.702167</v>
      </c>
      <c r="F459" s="99">
        <v>789</v>
      </c>
      <c r="G459" s="99" t="s">
        <v>398</v>
      </c>
      <c r="H459" s="99" t="s">
        <v>387</v>
      </c>
      <c r="I459" s="99" t="s">
        <v>387</v>
      </c>
      <c r="J459" s="99" t="s">
        <v>399</v>
      </c>
      <c r="K459" s="99" t="s">
        <v>387</v>
      </c>
      <c r="L459" s="99" t="s">
        <v>400</v>
      </c>
      <c r="M459" s="105" t="str">
        <f t="shared" si="20"/>
        <v>View on Google Map</v>
      </c>
    </row>
    <row r="460" spans="1:13" ht="12.75">
      <c r="A460" s="99">
        <v>511</v>
      </c>
      <c r="B460" s="99" t="s">
        <v>1337</v>
      </c>
      <c r="C460" s="99" t="s">
        <v>397</v>
      </c>
      <c r="D460" s="99">
        <v>68.347333</v>
      </c>
      <c r="E460" s="99">
        <v>-151.703167</v>
      </c>
      <c r="F460" s="99">
        <v>798</v>
      </c>
      <c r="G460" s="99" t="s">
        <v>398</v>
      </c>
      <c r="H460" s="99" t="s">
        <v>387</v>
      </c>
      <c r="I460" s="99" t="s">
        <v>387</v>
      </c>
      <c r="J460" s="99" t="s">
        <v>399</v>
      </c>
      <c r="K460" s="99" t="s">
        <v>387</v>
      </c>
      <c r="L460" s="99" t="s">
        <v>400</v>
      </c>
      <c r="M460" s="105" t="str">
        <f t="shared" si="20"/>
        <v>View on Google Map</v>
      </c>
    </row>
    <row r="461" spans="1:13" ht="12.75">
      <c r="A461" s="99">
        <v>510</v>
      </c>
      <c r="B461" s="99" t="s">
        <v>1338</v>
      </c>
      <c r="C461" s="99" t="s">
        <v>397</v>
      </c>
      <c r="D461" s="99">
        <v>68.351333</v>
      </c>
      <c r="E461" s="99">
        <v>-151.702167</v>
      </c>
      <c r="F461" s="99">
        <v>810</v>
      </c>
      <c r="G461" s="99" t="s">
        <v>398</v>
      </c>
      <c r="H461" s="99" t="s">
        <v>387</v>
      </c>
      <c r="I461" s="99" t="s">
        <v>387</v>
      </c>
      <c r="J461" s="99" t="s">
        <v>399</v>
      </c>
      <c r="K461" s="99" t="s">
        <v>387</v>
      </c>
      <c r="L461" s="99" t="s">
        <v>400</v>
      </c>
      <c r="M461" s="105" t="str">
        <f t="shared" si="20"/>
        <v>View on Google Map</v>
      </c>
    </row>
    <row r="462" spans="1:13" ht="12.75">
      <c r="A462" s="99">
        <v>233</v>
      </c>
      <c r="B462" s="99" t="s">
        <v>1339</v>
      </c>
      <c r="C462" s="99" t="str">
        <f aca="true" t="shared" si="21" ref="C462:C475">"Arctic LTER Site number "&amp;A462</f>
        <v>Arctic LTER Site number 233</v>
      </c>
      <c r="D462" s="99">
        <v>68.64378317</v>
      </c>
      <c r="E462" s="99">
        <v>-149.589494362</v>
      </c>
      <c r="F462" s="99">
        <v>716</v>
      </c>
      <c r="G462" s="99" t="s">
        <v>398</v>
      </c>
      <c r="H462" s="99" t="s">
        <v>1340</v>
      </c>
      <c r="I462" s="99" t="s">
        <v>387</v>
      </c>
      <c r="J462" s="99" t="s">
        <v>413</v>
      </c>
      <c r="K462" s="99" t="s">
        <v>387</v>
      </c>
      <c r="L462" s="99" t="s">
        <v>387</v>
      </c>
      <c r="M462" s="105" t="str">
        <f t="shared" si="20"/>
        <v>View on Google Map</v>
      </c>
    </row>
    <row r="463" spans="1:13" ht="12.75">
      <c r="A463" s="99">
        <v>147</v>
      </c>
      <c r="B463" s="99" t="s">
        <v>1341</v>
      </c>
      <c r="C463" s="99" t="str">
        <f t="shared" si="21"/>
        <v>Arctic LTER Site number 147</v>
      </c>
      <c r="D463" s="99">
        <v>68.6463250055</v>
      </c>
      <c r="E463" s="99">
        <v>-149.582722439</v>
      </c>
      <c r="F463" s="99">
        <v>716</v>
      </c>
      <c r="G463" s="99" t="s">
        <v>398</v>
      </c>
      <c r="H463" s="99" t="s">
        <v>1342</v>
      </c>
      <c r="I463" s="99" t="s">
        <v>387</v>
      </c>
      <c r="J463" s="99" t="s">
        <v>413</v>
      </c>
      <c r="K463" s="99" t="s">
        <v>387</v>
      </c>
      <c r="L463" s="99" t="s">
        <v>387</v>
      </c>
      <c r="M463" s="105" t="str">
        <f t="shared" si="20"/>
        <v>View on Google Map</v>
      </c>
    </row>
    <row r="464" spans="1:13" ht="12.75">
      <c r="A464" s="99">
        <v>234</v>
      </c>
      <c r="B464" s="99" t="s">
        <v>1343</v>
      </c>
      <c r="C464" s="99" t="str">
        <f t="shared" si="21"/>
        <v>Arctic LTER Site number 234</v>
      </c>
      <c r="D464" s="99">
        <v>68.650192521</v>
      </c>
      <c r="E464" s="99">
        <v>-149.582559725</v>
      </c>
      <c r="F464" s="99">
        <v>731</v>
      </c>
      <c r="G464" s="99" t="s">
        <v>398</v>
      </c>
      <c r="H464" s="99" t="s">
        <v>1344</v>
      </c>
      <c r="I464" s="99" t="s">
        <v>387</v>
      </c>
      <c r="J464" s="99" t="s">
        <v>413</v>
      </c>
      <c r="K464" s="99" t="s">
        <v>387</v>
      </c>
      <c r="L464" s="99" t="s">
        <v>387</v>
      </c>
      <c r="M464" s="105" t="str">
        <f t="shared" si="20"/>
        <v>View on Google Map</v>
      </c>
    </row>
    <row r="465" spans="1:13" ht="12.75">
      <c r="A465" s="99">
        <v>306</v>
      </c>
      <c r="B465" s="99" t="s">
        <v>1345</v>
      </c>
      <c r="C465" s="99" t="str">
        <f t="shared" si="21"/>
        <v>Arctic LTER Site number 306</v>
      </c>
      <c r="D465" s="99" t="s">
        <v>387</v>
      </c>
      <c r="E465" s="99" t="s">
        <v>387</v>
      </c>
      <c r="F465" s="99">
        <v>731</v>
      </c>
      <c r="G465" s="99" t="s">
        <v>398</v>
      </c>
      <c r="H465" s="99" t="s">
        <v>1346</v>
      </c>
      <c r="I465" s="99" t="s">
        <v>387</v>
      </c>
      <c r="J465" s="99" t="s">
        <v>413</v>
      </c>
      <c r="K465" s="99" t="s">
        <v>387</v>
      </c>
      <c r="L465" s="99" t="s">
        <v>387</v>
      </c>
      <c r="M465" s="105" t="str">
        <f t="shared" si="20"/>
        <v>View on Google Map</v>
      </c>
    </row>
    <row r="466" spans="1:13" ht="12.75">
      <c r="A466" s="99">
        <v>235</v>
      </c>
      <c r="B466" s="99" t="s">
        <v>1347</v>
      </c>
      <c r="C466" s="99" t="str">
        <f t="shared" si="21"/>
        <v>Arctic LTER Site number 235</v>
      </c>
      <c r="D466" s="99" t="s">
        <v>387</v>
      </c>
      <c r="E466" s="99" t="s">
        <v>387</v>
      </c>
      <c r="F466" s="99">
        <v>716</v>
      </c>
      <c r="G466" s="99" t="s">
        <v>398</v>
      </c>
      <c r="H466" s="99" t="s">
        <v>1348</v>
      </c>
      <c r="I466" s="99" t="s">
        <v>387</v>
      </c>
      <c r="J466" s="99" t="s">
        <v>413</v>
      </c>
      <c r="K466" s="99" t="s">
        <v>387</v>
      </c>
      <c r="L466" s="99" t="s">
        <v>387</v>
      </c>
      <c r="M466" s="105" t="str">
        <f t="shared" si="20"/>
        <v>View on Google Map</v>
      </c>
    </row>
    <row r="467" spans="1:13" ht="12.75">
      <c r="A467" s="99">
        <v>307</v>
      </c>
      <c r="B467" s="99" t="s">
        <v>1349</v>
      </c>
      <c r="C467" s="99" t="str">
        <f t="shared" si="21"/>
        <v>Arctic LTER Site number 307</v>
      </c>
      <c r="D467" s="99" t="s">
        <v>387</v>
      </c>
      <c r="E467" s="99" t="s">
        <v>387</v>
      </c>
      <c r="F467" s="99">
        <v>716</v>
      </c>
      <c r="G467" s="99" t="s">
        <v>398</v>
      </c>
      <c r="H467" s="99" t="s">
        <v>1350</v>
      </c>
      <c r="I467" s="99" t="s">
        <v>387</v>
      </c>
      <c r="J467" s="99" t="s">
        <v>413</v>
      </c>
      <c r="K467" s="99" t="s">
        <v>387</v>
      </c>
      <c r="L467" s="99" t="s">
        <v>387</v>
      </c>
      <c r="M467" s="105" t="str">
        <f t="shared" si="20"/>
        <v>View on Google Map</v>
      </c>
    </row>
    <row r="468" spans="1:13" ht="12.75">
      <c r="A468" s="99">
        <v>236</v>
      </c>
      <c r="B468" s="99" t="s">
        <v>1351</v>
      </c>
      <c r="C468" s="99" t="str">
        <f t="shared" si="21"/>
        <v>Arctic LTER Site number 236</v>
      </c>
      <c r="D468" s="99">
        <v>68.6535722839</v>
      </c>
      <c r="E468" s="99">
        <v>-149.580911064</v>
      </c>
      <c r="F468" s="99">
        <v>731</v>
      </c>
      <c r="G468" s="99" t="s">
        <v>398</v>
      </c>
      <c r="H468" s="99" t="s">
        <v>1352</v>
      </c>
      <c r="I468" s="99" t="s">
        <v>387</v>
      </c>
      <c r="J468" s="99" t="s">
        <v>413</v>
      </c>
      <c r="K468" s="99" t="s">
        <v>387</v>
      </c>
      <c r="L468" s="99" t="s">
        <v>387</v>
      </c>
      <c r="M468" s="105" t="str">
        <f t="shared" si="20"/>
        <v>View on Google Map</v>
      </c>
    </row>
    <row r="469" spans="1:13" ht="12.75">
      <c r="A469" s="99">
        <v>308</v>
      </c>
      <c r="B469" s="99" t="s">
        <v>1353</v>
      </c>
      <c r="C469" s="99" t="str">
        <f t="shared" si="21"/>
        <v>Arctic LTER Site number 308</v>
      </c>
      <c r="D469" s="99">
        <v>68.6525512792</v>
      </c>
      <c r="E469" s="99">
        <v>-149.586760068</v>
      </c>
      <c r="F469" s="99">
        <v>731</v>
      </c>
      <c r="G469" s="99" t="s">
        <v>398</v>
      </c>
      <c r="H469" s="99" t="s">
        <v>1354</v>
      </c>
      <c r="I469" s="99" t="s">
        <v>387</v>
      </c>
      <c r="J469" s="99" t="s">
        <v>413</v>
      </c>
      <c r="K469" s="99" t="s">
        <v>387</v>
      </c>
      <c r="L469" s="99" t="s">
        <v>387</v>
      </c>
      <c r="M469" s="105" t="str">
        <f t="shared" si="20"/>
        <v>View on Google Map</v>
      </c>
    </row>
    <row r="470" spans="1:13" ht="12.75">
      <c r="A470" s="99">
        <v>446</v>
      </c>
      <c r="B470" s="99" t="s">
        <v>1355</v>
      </c>
      <c r="C470" s="99" t="str">
        <f t="shared" si="21"/>
        <v>Arctic LTER Site number 446</v>
      </c>
      <c r="D470" s="99">
        <v>68.6535361336</v>
      </c>
      <c r="E470" s="99">
        <v>-149.596221833</v>
      </c>
      <c r="F470" s="99">
        <v>747</v>
      </c>
      <c r="G470" s="99" t="s">
        <v>398</v>
      </c>
      <c r="H470" s="99" t="s">
        <v>1356</v>
      </c>
      <c r="I470" s="99" t="s">
        <v>387</v>
      </c>
      <c r="J470" s="99" t="s">
        <v>413</v>
      </c>
      <c r="K470" s="99" t="s">
        <v>387</v>
      </c>
      <c r="L470" s="99" t="s">
        <v>387</v>
      </c>
      <c r="M470" s="105" t="str">
        <f t="shared" si="20"/>
        <v>View on Google Map</v>
      </c>
    </row>
    <row r="471" spans="1:13" ht="12.75">
      <c r="A471" s="99">
        <v>447</v>
      </c>
      <c r="B471" s="99" t="s">
        <v>1357</v>
      </c>
      <c r="C471" s="99" t="str">
        <f t="shared" si="21"/>
        <v>Arctic LTER Site number 447</v>
      </c>
      <c r="D471" s="99">
        <v>68.6525882849</v>
      </c>
      <c r="E471" s="99">
        <v>-149.607640693</v>
      </c>
      <c r="F471" s="99" t="s">
        <v>387</v>
      </c>
      <c r="G471" s="99" t="s">
        <v>398</v>
      </c>
      <c r="H471" s="99" t="s">
        <v>1358</v>
      </c>
      <c r="I471" s="99" t="s">
        <v>387</v>
      </c>
      <c r="J471" s="99" t="s">
        <v>413</v>
      </c>
      <c r="K471" s="99" t="s">
        <v>387</v>
      </c>
      <c r="L471" s="99" t="s">
        <v>387</v>
      </c>
      <c r="M471" s="105" t="str">
        <f t="shared" si="20"/>
        <v>View on Google Map</v>
      </c>
    </row>
    <row r="472" spans="1:13" ht="12.75">
      <c r="A472" s="99">
        <v>504</v>
      </c>
      <c r="B472" s="99" t="s">
        <v>1359</v>
      </c>
      <c r="C472" s="99" t="str">
        <f t="shared" si="21"/>
        <v>Arctic LTER Site number 504</v>
      </c>
      <c r="D472" s="99">
        <v>68.6474077237</v>
      </c>
      <c r="E472" s="99">
        <v>-149.609365974</v>
      </c>
      <c r="F472" s="99">
        <v>731</v>
      </c>
      <c r="G472" s="99" t="s">
        <v>398</v>
      </c>
      <c r="H472" s="99" t="s">
        <v>387</v>
      </c>
      <c r="I472" s="99" t="s">
        <v>387</v>
      </c>
      <c r="J472" s="99" t="s">
        <v>413</v>
      </c>
      <c r="K472" s="99" t="s">
        <v>387</v>
      </c>
      <c r="L472" s="99" t="s">
        <v>387</v>
      </c>
      <c r="M472" s="105" t="str">
        <f t="shared" si="20"/>
        <v>View on Google Map</v>
      </c>
    </row>
    <row r="473" spans="1:13" ht="12.75">
      <c r="A473" s="99">
        <v>108</v>
      </c>
      <c r="B473" s="99" t="s">
        <v>1360</v>
      </c>
      <c r="C473" s="99" t="str">
        <f t="shared" si="21"/>
        <v>Arctic LTER Site number 108</v>
      </c>
      <c r="D473" s="99">
        <v>68.65</v>
      </c>
      <c r="E473" s="99">
        <v>-149.61666666666667</v>
      </c>
      <c r="F473" s="99">
        <v>699</v>
      </c>
      <c r="G473" s="99" t="s">
        <v>398</v>
      </c>
      <c r="H473" s="99" t="s">
        <v>1361</v>
      </c>
      <c r="I473" s="99" t="s">
        <v>387</v>
      </c>
      <c r="J473" s="99" t="s">
        <v>413</v>
      </c>
      <c r="K473" s="99" t="s">
        <v>387</v>
      </c>
      <c r="L473" s="99" t="s">
        <v>387</v>
      </c>
      <c r="M473" s="105" t="str">
        <f t="shared" si="20"/>
        <v>View on Google Map</v>
      </c>
    </row>
    <row r="474" spans="1:13" ht="12.75">
      <c r="A474" s="99">
        <v>309</v>
      </c>
      <c r="B474" s="99" t="s">
        <v>1362</v>
      </c>
      <c r="C474" s="99" t="str">
        <f t="shared" si="21"/>
        <v>Arctic LTER Site number 309</v>
      </c>
      <c r="D474" s="99" t="s">
        <v>387</v>
      </c>
      <c r="E474" s="99" t="s">
        <v>387</v>
      </c>
      <c r="F474" s="99" t="s">
        <v>387</v>
      </c>
      <c r="G474" s="99" t="s">
        <v>398</v>
      </c>
      <c r="H474" s="99" t="s">
        <v>1363</v>
      </c>
      <c r="I474" s="99" t="s">
        <v>387</v>
      </c>
      <c r="J474" s="99" t="s">
        <v>413</v>
      </c>
      <c r="K474" s="99" t="s">
        <v>387</v>
      </c>
      <c r="L474" s="99" t="s">
        <v>387</v>
      </c>
      <c r="M474" s="105" t="str">
        <f t="shared" si="20"/>
        <v>View on Google Map</v>
      </c>
    </row>
    <row r="475" spans="1:13" ht="12.75">
      <c r="A475" s="99">
        <v>109</v>
      </c>
      <c r="B475" s="99" t="s">
        <v>1364</v>
      </c>
      <c r="C475" s="99" t="str">
        <f t="shared" si="21"/>
        <v>Arctic LTER Site number 109</v>
      </c>
      <c r="D475" s="99">
        <v>68.68333333333334</v>
      </c>
      <c r="E475" s="99">
        <v>-149.61666666666667</v>
      </c>
      <c r="F475" s="99">
        <v>701</v>
      </c>
      <c r="G475" s="99" t="s">
        <v>398</v>
      </c>
      <c r="H475" s="99" t="s">
        <v>1365</v>
      </c>
      <c r="I475" s="99" t="s">
        <v>387</v>
      </c>
      <c r="J475" s="99" t="s">
        <v>413</v>
      </c>
      <c r="K475" s="99" t="s">
        <v>387</v>
      </c>
      <c r="L475" s="99" t="s">
        <v>387</v>
      </c>
      <c r="M475" s="105" t="str">
        <f t="shared" si="20"/>
        <v>View on Google Map</v>
      </c>
    </row>
    <row r="476" spans="1:13" ht="12.75">
      <c r="A476" s="99">
        <v>497</v>
      </c>
      <c r="B476" s="99" t="s">
        <v>1366</v>
      </c>
      <c r="C476" s="99" t="s">
        <v>1367</v>
      </c>
      <c r="D476" s="99">
        <v>68.674932</v>
      </c>
      <c r="E476" s="99">
        <v>-149.625439</v>
      </c>
      <c r="F476" s="99">
        <v>701</v>
      </c>
      <c r="G476" s="99" t="s">
        <v>398</v>
      </c>
      <c r="H476" s="99" t="s">
        <v>387</v>
      </c>
      <c r="I476" s="99" t="s">
        <v>387</v>
      </c>
      <c r="J476" s="99" t="s">
        <v>1314</v>
      </c>
      <c r="K476" s="99" t="s">
        <v>387</v>
      </c>
      <c r="L476" s="99" t="s">
        <v>793</v>
      </c>
      <c r="M476" s="105" t="str">
        <f t="shared" si="20"/>
        <v>View on Google Map</v>
      </c>
    </row>
    <row r="477" spans="1:13" ht="12.75">
      <c r="A477" s="99">
        <v>498</v>
      </c>
      <c r="B477" s="99" t="s">
        <v>1368</v>
      </c>
      <c r="C477" s="99" t="str">
        <f aca="true" t="shared" si="22" ref="C477:C491">"Arctic LTER Site number "&amp;A477</f>
        <v>Arctic LTER Site number 498</v>
      </c>
      <c r="D477" s="99">
        <v>68.677723</v>
      </c>
      <c r="E477" s="99">
        <v>-149.624028</v>
      </c>
      <c r="F477" s="99">
        <v>701</v>
      </c>
      <c r="G477" s="99" t="s">
        <v>412</v>
      </c>
      <c r="H477" s="99" t="s">
        <v>387</v>
      </c>
      <c r="I477" s="99" t="s">
        <v>387</v>
      </c>
      <c r="J477" s="99" t="s">
        <v>1314</v>
      </c>
      <c r="K477" s="99" t="s">
        <v>387</v>
      </c>
      <c r="L477" s="99" t="s">
        <v>793</v>
      </c>
      <c r="M477" s="105" t="str">
        <f t="shared" si="20"/>
        <v>View on Google Map</v>
      </c>
    </row>
    <row r="478" spans="1:13" ht="12.75">
      <c r="A478" s="99">
        <v>495</v>
      </c>
      <c r="B478" s="99" t="s">
        <v>1369</v>
      </c>
      <c r="C478" s="99" t="str">
        <f t="shared" si="22"/>
        <v>Arctic LTER Site number 495</v>
      </c>
      <c r="D478" s="99">
        <v>68.674122</v>
      </c>
      <c r="E478" s="99">
        <v>-149.62885</v>
      </c>
      <c r="F478" s="99">
        <v>701</v>
      </c>
      <c r="G478" s="99" t="s">
        <v>412</v>
      </c>
      <c r="H478" s="99" t="s">
        <v>387</v>
      </c>
      <c r="I478" s="99" t="s">
        <v>387</v>
      </c>
      <c r="J478" s="99" t="s">
        <v>1314</v>
      </c>
      <c r="K478" s="99" t="s">
        <v>387</v>
      </c>
      <c r="L478" s="99" t="s">
        <v>793</v>
      </c>
      <c r="M478" s="105" t="str">
        <f t="shared" si="20"/>
        <v>View on Google Map</v>
      </c>
    </row>
    <row r="479" spans="1:13" ht="12.75">
      <c r="A479" s="99">
        <v>448</v>
      </c>
      <c r="B479" s="99" t="s">
        <v>1370</v>
      </c>
      <c r="C479" s="99" t="str">
        <f t="shared" si="22"/>
        <v>Arctic LTER Site number 448</v>
      </c>
      <c r="D479" s="99">
        <v>68.655874035</v>
      </c>
      <c r="E479" s="99">
        <v>-149.585559056</v>
      </c>
      <c r="F479" s="99" t="s">
        <v>387</v>
      </c>
      <c r="G479" s="99" t="s">
        <v>398</v>
      </c>
      <c r="H479" s="99" t="s">
        <v>1371</v>
      </c>
      <c r="I479" s="99" t="s">
        <v>387</v>
      </c>
      <c r="J479" s="99" t="s">
        <v>413</v>
      </c>
      <c r="K479" s="99" t="s">
        <v>387</v>
      </c>
      <c r="L479" s="99" t="s">
        <v>387</v>
      </c>
      <c r="M479" s="105" t="str">
        <f t="shared" si="20"/>
        <v>View on Google Map</v>
      </c>
    </row>
    <row r="480" spans="1:13" ht="12.75">
      <c r="A480" s="99">
        <v>449</v>
      </c>
      <c r="B480" s="99" t="s">
        <v>1372</v>
      </c>
      <c r="C480" s="99" t="str">
        <f t="shared" si="22"/>
        <v>Arctic LTER Site number 449</v>
      </c>
      <c r="D480" s="99">
        <v>68.6610452769</v>
      </c>
      <c r="E480" s="99">
        <v>-149.586664767</v>
      </c>
      <c r="F480" s="99" t="s">
        <v>387</v>
      </c>
      <c r="G480" s="99" t="s">
        <v>398</v>
      </c>
      <c r="H480" s="99" t="s">
        <v>1373</v>
      </c>
      <c r="I480" s="99" t="s">
        <v>387</v>
      </c>
      <c r="J480" s="99" t="s">
        <v>413</v>
      </c>
      <c r="K480" s="99" t="s">
        <v>387</v>
      </c>
      <c r="L480" s="99" t="s">
        <v>387</v>
      </c>
      <c r="M480" s="105" t="str">
        <f t="shared" si="20"/>
        <v>View on Google Map</v>
      </c>
    </row>
    <row r="481" spans="1:13" ht="12.75">
      <c r="A481" s="99">
        <v>171</v>
      </c>
      <c r="B481" s="99" t="s">
        <v>1374</v>
      </c>
      <c r="C481" s="99" t="str">
        <f t="shared" si="22"/>
        <v>Arctic LTER Site number 171</v>
      </c>
      <c r="D481" s="99">
        <v>68.6526454831</v>
      </c>
      <c r="E481" s="99">
        <v>-149.599473662</v>
      </c>
      <c r="F481" s="99">
        <v>747</v>
      </c>
      <c r="G481" s="99" t="s">
        <v>398</v>
      </c>
      <c r="H481" s="99" t="s">
        <v>1375</v>
      </c>
      <c r="I481" s="99" t="s">
        <v>1376</v>
      </c>
      <c r="J481" s="99" t="s">
        <v>413</v>
      </c>
      <c r="K481" s="99" t="s">
        <v>387</v>
      </c>
      <c r="L481" s="99" t="s">
        <v>387</v>
      </c>
      <c r="M481" s="105" t="str">
        <f t="shared" si="20"/>
        <v>View on Google Map</v>
      </c>
    </row>
    <row r="482" spans="1:13" ht="12.75">
      <c r="A482" s="99">
        <v>499</v>
      </c>
      <c r="B482" s="99" t="s">
        <v>1377</v>
      </c>
      <c r="C482" s="99" t="str">
        <f t="shared" si="22"/>
        <v>Arctic LTER Site number 499</v>
      </c>
      <c r="D482" s="99">
        <v>68.82961</v>
      </c>
      <c r="E482" s="99">
        <v>-149.77901</v>
      </c>
      <c r="F482" s="99">
        <v>633</v>
      </c>
      <c r="G482" s="99" t="s">
        <v>398</v>
      </c>
      <c r="H482" s="99" t="s">
        <v>1378</v>
      </c>
      <c r="I482" s="99" t="s">
        <v>1379</v>
      </c>
      <c r="J482" s="99" t="s">
        <v>399</v>
      </c>
      <c r="K482" s="99" t="s">
        <v>387</v>
      </c>
      <c r="L482" s="99" t="s">
        <v>387</v>
      </c>
      <c r="M482" s="105" t="str">
        <f t="shared" si="20"/>
        <v>View on Google Map</v>
      </c>
    </row>
    <row r="483" spans="1:13" ht="12.75">
      <c r="A483" s="99">
        <v>500</v>
      </c>
      <c r="B483" s="99" t="s">
        <v>1380</v>
      </c>
      <c r="C483" s="99" t="str">
        <f t="shared" si="22"/>
        <v>Arctic LTER Site number 500</v>
      </c>
      <c r="D483" s="99">
        <v>68.833</v>
      </c>
      <c r="E483" s="99">
        <v>-149.76808</v>
      </c>
      <c r="F483" s="99">
        <v>624</v>
      </c>
      <c r="G483" s="99" t="s">
        <v>398</v>
      </c>
      <c r="H483" s="99" t="s">
        <v>1381</v>
      </c>
      <c r="I483" s="99" t="s">
        <v>1382</v>
      </c>
      <c r="J483" s="99" t="s">
        <v>399</v>
      </c>
      <c r="K483" s="99" t="s">
        <v>387</v>
      </c>
      <c r="L483" s="99" t="s">
        <v>387</v>
      </c>
      <c r="M483" s="105" t="str">
        <f t="shared" si="20"/>
        <v>View on Google Map</v>
      </c>
    </row>
    <row r="484" spans="1:13" ht="12.75">
      <c r="A484" s="99">
        <v>501</v>
      </c>
      <c r="B484" s="99" t="s">
        <v>1383</v>
      </c>
      <c r="C484" s="99" t="str">
        <f t="shared" si="22"/>
        <v>Arctic LTER Site number 501</v>
      </c>
      <c r="D484" s="99">
        <v>68.8283</v>
      </c>
      <c r="E484" s="99">
        <v>-149.76474</v>
      </c>
      <c r="F484" s="99">
        <v>624</v>
      </c>
      <c r="G484" s="99" t="s">
        <v>398</v>
      </c>
      <c r="H484" s="99" t="s">
        <v>1384</v>
      </c>
      <c r="I484" s="99" t="s">
        <v>1385</v>
      </c>
      <c r="J484" s="99" t="s">
        <v>399</v>
      </c>
      <c r="K484" s="99" t="s">
        <v>387</v>
      </c>
      <c r="L484" s="99" t="s">
        <v>387</v>
      </c>
      <c r="M484" s="105" t="str">
        <f t="shared" si="20"/>
        <v>View on Google Map</v>
      </c>
    </row>
    <row r="485" spans="1:13" ht="12.75">
      <c r="A485" s="99">
        <v>502</v>
      </c>
      <c r="B485" s="99" t="s">
        <v>1386</v>
      </c>
      <c r="C485" s="99" t="str">
        <f t="shared" si="22"/>
        <v>Arctic LTER Site number 502</v>
      </c>
      <c r="D485" s="99">
        <v>68.82652</v>
      </c>
      <c r="E485" s="99">
        <v>-149.75897</v>
      </c>
      <c r="F485" s="99">
        <v>592</v>
      </c>
      <c r="G485" s="99" t="s">
        <v>398</v>
      </c>
      <c r="H485" s="99" t="s">
        <v>1387</v>
      </c>
      <c r="I485" s="99" t="s">
        <v>1388</v>
      </c>
      <c r="J485" s="99" t="s">
        <v>399</v>
      </c>
      <c r="K485" s="99" t="s">
        <v>387</v>
      </c>
      <c r="L485" s="99" t="s">
        <v>387</v>
      </c>
      <c r="M485" s="105" t="str">
        <f t="shared" si="20"/>
        <v>View on Google Map</v>
      </c>
    </row>
    <row r="486" spans="1:13" ht="12.75">
      <c r="A486" s="99">
        <v>503</v>
      </c>
      <c r="B486" s="99" t="s">
        <v>1389</v>
      </c>
      <c r="C486" s="99" t="str">
        <f t="shared" si="22"/>
        <v>Arctic LTER Site number 503</v>
      </c>
      <c r="D486" s="99">
        <v>68.82726</v>
      </c>
      <c r="E486" s="99">
        <v>-149.75089</v>
      </c>
      <c r="F486" s="99">
        <v>592</v>
      </c>
      <c r="G486" s="99" t="s">
        <v>398</v>
      </c>
      <c r="H486" s="99" t="s">
        <v>1390</v>
      </c>
      <c r="I486" s="99" t="s">
        <v>1391</v>
      </c>
      <c r="J486" s="99" t="s">
        <v>399</v>
      </c>
      <c r="K486" s="99" t="s">
        <v>387</v>
      </c>
      <c r="L486" s="99" t="s">
        <v>387</v>
      </c>
      <c r="M486" s="105" t="str">
        <f t="shared" si="20"/>
        <v>View on Google Map</v>
      </c>
    </row>
    <row r="487" spans="1:13" ht="12.75">
      <c r="A487" s="99">
        <v>488</v>
      </c>
      <c r="B487" s="99" t="s">
        <v>1392</v>
      </c>
      <c r="C487" s="99" t="str">
        <f t="shared" si="22"/>
        <v>Arctic LTER Site number 488</v>
      </c>
      <c r="D487" s="99">
        <v>69.32995</v>
      </c>
      <c r="E487" s="99">
        <v>-150.95275</v>
      </c>
      <c r="F487" s="99">
        <v>127</v>
      </c>
      <c r="G487" s="99" t="s">
        <v>398</v>
      </c>
      <c r="H487" s="99" t="s">
        <v>387</v>
      </c>
      <c r="I487" s="99" t="s">
        <v>387</v>
      </c>
      <c r="J487" s="99" t="s">
        <v>448</v>
      </c>
      <c r="K487" s="99" t="s">
        <v>387</v>
      </c>
      <c r="L487" s="99" t="s">
        <v>395</v>
      </c>
      <c r="M487" s="105" t="str">
        <f t="shared" si="20"/>
        <v>View on Google Map</v>
      </c>
    </row>
    <row r="488" spans="1:13" ht="12.75">
      <c r="A488" s="99">
        <v>489</v>
      </c>
      <c r="B488" s="99" t="s">
        <v>1393</v>
      </c>
      <c r="C488" s="99" t="str">
        <f t="shared" si="22"/>
        <v>Arctic LTER Site number 489</v>
      </c>
      <c r="D488" s="99" t="s">
        <v>387</v>
      </c>
      <c r="E488" s="99" t="s">
        <v>387</v>
      </c>
      <c r="F488" s="99">
        <v>127</v>
      </c>
      <c r="G488" s="99" t="s">
        <v>412</v>
      </c>
      <c r="H488" s="99" t="s">
        <v>387</v>
      </c>
      <c r="I488" s="99" t="s">
        <v>387</v>
      </c>
      <c r="J488" s="99" t="s">
        <v>448</v>
      </c>
      <c r="K488" s="99" t="s">
        <v>387</v>
      </c>
      <c r="L488" s="99" t="s">
        <v>395</v>
      </c>
      <c r="M488" s="105" t="str">
        <f t="shared" si="20"/>
        <v>View on Google Map</v>
      </c>
    </row>
    <row r="489" spans="1:13" ht="12.75">
      <c r="A489" s="99">
        <v>490</v>
      </c>
      <c r="B489" s="99" t="s">
        <v>1394</v>
      </c>
      <c r="C489" s="99" t="str">
        <f t="shared" si="22"/>
        <v>Arctic LTER Site number 490</v>
      </c>
      <c r="D489" s="99" t="s">
        <v>387</v>
      </c>
      <c r="E489" s="99" t="s">
        <v>387</v>
      </c>
      <c r="F489" s="99">
        <v>127</v>
      </c>
      <c r="G489" s="99" t="s">
        <v>398</v>
      </c>
      <c r="H489" s="99" t="s">
        <v>387</v>
      </c>
      <c r="I489" s="99" t="s">
        <v>387</v>
      </c>
      <c r="J489" s="99" t="s">
        <v>448</v>
      </c>
      <c r="K489" s="99" t="s">
        <v>387</v>
      </c>
      <c r="L489" s="99" t="s">
        <v>395</v>
      </c>
      <c r="M489" s="105" t="str">
        <f t="shared" si="20"/>
        <v>View on Google Map</v>
      </c>
    </row>
    <row r="490" spans="1:13" ht="12.75">
      <c r="A490" s="99">
        <v>34</v>
      </c>
      <c r="B490" s="99" t="s">
        <v>1395</v>
      </c>
      <c r="C490" s="99" t="str">
        <f t="shared" si="22"/>
        <v>Arctic LTER Site number 34</v>
      </c>
      <c r="D490" s="99">
        <v>69.0574</v>
      </c>
      <c r="E490" s="99">
        <v>-150.396</v>
      </c>
      <c r="F490" s="99">
        <v>274</v>
      </c>
      <c r="G490" s="99" t="s">
        <v>412</v>
      </c>
      <c r="H490" s="99" t="s">
        <v>387</v>
      </c>
      <c r="I490" s="99" t="s">
        <v>387</v>
      </c>
      <c r="J490" s="99" t="s">
        <v>448</v>
      </c>
      <c r="K490" s="99" t="s">
        <v>387</v>
      </c>
      <c r="L490" s="99" t="s">
        <v>395</v>
      </c>
      <c r="M490" s="105" t="str">
        <f t="shared" si="20"/>
        <v>View on Google Map</v>
      </c>
    </row>
    <row r="491" spans="1:13" ht="12.75">
      <c r="A491" s="99">
        <v>45</v>
      </c>
      <c r="B491" s="99" t="s">
        <v>1396</v>
      </c>
      <c r="C491" s="99" t="str">
        <f t="shared" si="22"/>
        <v>Arctic LTER Site number 45</v>
      </c>
      <c r="D491" s="99">
        <v>69.063298</v>
      </c>
      <c r="E491" s="99">
        <v>-150.394711</v>
      </c>
      <c r="F491" s="99" t="s">
        <v>387</v>
      </c>
      <c r="G491" s="99" t="s">
        <v>412</v>
      </c>
      <c r="H491" s="99" t="s">
        <v>387</v>
      </c>
      <c r="I491" s="99" t="s">
        <v>387</v>
      </c>
      <c r="J491" s="99" t="s">
        <v>1397</v>
      </c>
      <c r="K491" s="99" t="s">
        <v>387</v>
      </c>
      <c r="L491" s="99" t="s">
        <v>395</v>
      </c>
      <c r="M491" s="105" t="str">
        <f t="shared" si="20"/>
        <v>View on Google Map</v>
      </c>
    </row>
    <row r="492" spans="2:13" ht="12.75">
      <c r="B492" s="99" t="s">
        <v>1398</v>
      </c>
      <c r="C492" s="99" t="s">
        <v>1399</v>
      </c>
      <c r="D492" s="99">
        <v>69.13833333333334</v>
      </c>
      <c r="E492" s="99">
        <v>-150.649166666667</v>
      </c>
      <c r="G492" s="99" t="s">
        <v>406</v>
      </c>
      <c r="J492" s="99" t="s">
        <v>394</v>
      </c>
      <c r="L492" s="99" t="s">
        <v>395</v>
      </c>
      <c r="M492" s="105" t="str">
        <f t="shared" si="20"/>
        <v>View on Google Map</v>
      </c>
    </row>
    <row r="493" spans="2:13" ht="12.75">
      <c r="B493" s="99" t="s">
        <v>1400</v>
      </c>
      <c r="C493" s="99" t="s">
        <v>783</v>
      </c>
      <c r="D493" s="99">
        <v>69.1525</v>
      </c>
      <c r="E493" s="99">
        <v>-150.706111111111</v>
      </c>
      <c r="G493" s="99" t="s">
        <v>406</v>
      </c>
      <c r="J493" s="99" t="s">
        <v>394</v>
      </c>
      <c r="L493" s="99" t="s">
        <v>395</v>
      </c>
      <c r="M493" s="105" t="str">
        <f t="shared" si="20"/>
        <v>View on Google Map</v>
      </c>
    </row>
    <row r="494" spans="1:13" ht="12.75">
      <c r="A494" s="99">
        <v>35</v>
      </c>
      <c r="B494" s="99" t="s">
        <v>1401</v>
      </c>
      <c r="C494" s="99" t="str">
        <f>"Arctic LTER Site number "&amp;A494</f>
        <v>Arctic LTER Site number 35</v>
      </c>
      <c r="D494" s="99">
        <v>69.06333333333333</v>
      </c>
      <c r="E494" s="99">
        <v>-150.39333333333335</v>
      </c>
      <c r="F494" s="99">
        <v>281</v>
      </c>
      <c r="G494" s="99" t="s">
        <v>412</v>
      </c>
      <c r="H494" s="99" t="s">
        <v>387</v>
      </c>
      <c r="I494" s="99" t="s">
        <v>387</v>
      </c>
      <c r="J494" s="99" t="s">
        <v>448</v>
      </c>
      <c r="K494" s="99" t="s">
        <v>387</v>
      </c>
      <c r="L494" s="99" t="s">
        <v>395</v>
      </c>
      <c r="M494" s="105" t="str">
        <f t="shared" si="20"/>
        <v>View on Google Map</v>
      </c>
    </row>
    <row r="495" spans="1:13" ht="12.75">
      <c r="A495" s="99">
        <v>161</v>
      </c>
      <c r="B495" s="99" t="s">
        <v>1402</v>
      </c>
      <c r="C495" s="99" t="s">
        <v>1403</v>
      </c>
      <c r="D495" s="99">
        <v>68.6</v>
      </c>
      <c r="E495" s="99">
        <v>-149.18333333333334</v>
      </c>
      <c r="F495" s="99">
        <v>876</v>
      </c>
      <c r="G495" s="99" t="s">
        <v>398</v>
      </c>
      <c r="H495" s="99" t="s">
        <v>1404</v>
      </c>
      <c r="I495" s="99" t="s">
        <v>387</v>
      </c>
      <c r="J495" s="99" t="s">
        <v>413</v>
      </c>
      <c r="K495" s="99" t="s">
        <v>387</v>
      </c>
      <c r="L495" s="99" t="s">
        <v>414</v>
      </c>
      <c r="M495" s="105" t="str">
        <f t="shared" si="20"/>
        <v>View on Google Map</v>
      </c>
    </row>
    <row r="496" spans="1:13" ht="12.75">
      <c r="A496" s="99">
        <v>162</v>
      </c>
      <c r="B496" s="99" t="s">
        <v>1405</v>
      </c>
      <c r="C496" s="99" t="s">
        <v>1403</v>
      </c>
      <c r="D496" s="99">
        <v>68.58333333333333</v>
      </c>
      <c r="E496" s="99">
        <v>-149.2</v>
      </c>
      <c r="F496" s="99">
        <v>892</v>
      </c>
      <c r="G496" s="99" t="s">
        <v>398</v>
      </c>
      <c r="H496" s="99" t="s">
        <v>1406</v>
      </c>
      <c r="I496" s="99" t="s">
        <v>387</v>
      </c>
      <c r="J496" s="99" t="s">
        <v>413</v>
      </c>
      <c r="K496" s="99" t="s">
        <v>387</v>
      </c>
      <c r="L496" s="99" t="s">
        <v>414</v>
      </c>
      <c r="M496" s="105" t="str">
        <f t="shared" si="20"/>
        <v>View on Google Map</v>
      </c>
    </row>
    <row r="497" spans="1:13" ht="12.75">
      <c r="A497" s="99">
        <v>163</v>
      </c>
      <c r="B497" s="99" t="s">
        <v>1407</v>
      </c>
      <c r="C497" s="99" t="s">
        <v>1403</v>
      </c>
      <c r="D497" s="99">
        <v>68.6</v>
      </c>
      <c r="E497" s="99">
        <v>-149.16666666666666</v>
      </c>
      <c r="F497" s="99">
        <v>876</v>
      </c>
      <c r="G497" s="99" t="s">
        <v>398</v>
      </c>
      <c r="H497" s="99" t="s">
        <v>1408</v>
      </c>
      <c r="I497" s="99" t="s">
        <v>387</v>
      </c>
      <c r="J497" s="99" t="s">
        <v>413</v>
      </c>
      <c r="K497" s="99" t="s">
        <v>387</v>
      </c>
      <c r="L497" s="99" t="s">
        <v>414</v>
      </c>
      <c r="M497" s="105" t="str">
        <f t="shared" si="20"/>
        <v>View on Google Map</v>
      </c>
    </row>
    <row r="498" spans="1:13" ht="12.75">
      <c r="A498" s="99">
        <v>5</v>
      </c>
      <c r="B498" s="99" t="s">
        <v>1409</v>
      </c>
      <c r="C498" s="99" t="s">
        <v>998</v>
      </c>
      <c r="D498" s="99">
        <v>68.671486222</v>
      </c>
      <c r="E498" s="99">
        <v>-149.1281271</v>
      </c>
      <c r="F498" s="99">
        <v>761.756</v>
      </c>
      <c r="G498" s="99" t="s">
        <v>923</v>
      </c>
      <c r="J498" s="18" t="s">
        <v>413</v>
      </c>
      <c r="M498" s="105" t="str">
        <f t="shared" si="20"/>
        <v>View on Google Map</v>
      </c>
    </row>
    <row r="499" spans="1:13" ht="12.75">
      <c r="A499" s="99">
        <v>5</v>
      </c>
      <c r="B499" s="99" t="s">
        <v>1410</v>
      </c>
      <c r="C499" s="99" t="s">
        <v>998</v>
      </c>
      <c r="D499" s="99">
        <v>68.671371694</v>
      </c>
      <c r="E499" s="99">
        <v>-149.131155484</v>
      </c>
      <c r="F499" s="99">
        <v>763.881</v>
      </c>
      <c r="G499" s="99" t="s">
        <v>923</v>
      </c>
      <c r="J499" s="18" t="s">
        <v>413</v>
      </c>
      <c r="M499" s="105" t="str">
        <f t="shared" si="20"/>
        <v>View on Google Map</v>
      </c>
    </row>
    <row r="500" spans="1:13" ht="12.75">
      <c r="A500" s="99">
        <v>5</v>
      </c>
      <c r="B500" s="99" t="s">
        <v>1411</v>
      </c>
      <c r="C500" s="99" t="s">
        <v>998</v>
      </c>
      <c r="D500" s="99">
        <v>68.67101801</v>
      </c>
      <c r="E500" s="99">
        <v>-149.137892686</v>
      </c>
      <c r="F500" s="99">
        <v>764.537</v>
      </c>
      <c r="G500" s="99" t="s">
        <v>923</v>
      </c>
      <c r="J500" s="18" t="s">
        <v>413</v>
      </c>
      <c r="M500" s="105" t="str">
        <f t="shared" si="20"/>
        <v>View on Google Map</v>
      </c>
    </row>
    <row r="501" spans="1:13" ht="12.75">
      <c r="A501" s="99">
        <v>5</v>
      </c>
      <c r="B501" s="99" t="s">
        <v>1412</v>
      </c>
      <c r="C501" s="99" t="s">
        <v>1008</v>
      </c>
      <c r="D501" s="99">
        <v>68.67719327</v>
      </c>
      <c r="E501" s="99">
        <v>-149.121792258</v>
      </c>
      <c r="F501" s="99">
        <v>763.743</v>
      </c>
      <c r="G501" s="99" t="s">
        <v>923</v>
      </c>
      <c r="J501" s="18" t="s">
        <v>413</v>
      </c>
      <c r="M501" s="105" t="str">
        <f t="shared" si="20"/>
        <v>View on Google Map</v>
      </c>
    </row>
    <row r="502" spans="1:13" ht="12.75">
      <c r="A502" s="99">
        <v>5</v>
      </c>
      <c r="B502" s="99" t="s">
        <v>1413</v>
      </c>
      <c r="C502" s="99" t="s">
        <v>1008</v>
      </c>
      <c r="D502" s="99">
        <v>68.679780992</v>
      </c>
      <c r="E502" s="99">
        <v>-149.114206438</v>
      </c>
      <c r="F502" s="99">
        <v>762.678</v>
      </c>
      <c r="G502" s="99" t="s">
        <v>923</v>
      </c>
      <c r="J502" s="18" t="s">
        <v>413</v>
      </c>
      <c r="M502" s="105" t="str">
        <f t="shared" si="20"/>
        <v>View on Google Map</v>
      </c>
    </row>
    <row r="503" spans="1:13" ht="12.75">
      <c r="A503" s="99">
        <v>5</v>
      </c>
      <c r="B503" s="99" t="s">
        <v>1414</v>
      </c>
      <c r="C503" s="99" t="s">
        <v>411</v>
      </c>
      <c r="D503" s="99">
        <v>68.6874</v>
      </c>
      <c r="E503" s="99">
        <v>-149.095</v>
      </c>
      <c r="F503" s="99">
        <v>754</v>
      </c>
      <c r="G503" s="99" t="s">
        <v>412</v>
      </c>
      <c r="H503" s="99" t="s">
        <v>1415</v>
      </c>
      <c r="I503" s="99" t="s">
        <v>1416</v>
      </c>
      <c r="J503" s="99" t="s">
        <v>413</v>
      </c>
      <c r="K503" s="99" t="s">
        <v>387</v>
      </c>
      <c r="L503" s="99" t="s">
        <v>414</v>
      </c>
      <c r="M503" s="105" t="str">
        <f t="shared" si="20"/>
        <v>View on Google Map</v>
      </c>
    </row>
    <row r="504" spans="1:13" ht="12.75">
      <c r="A504" s="99">
        <v>5</v>
      </c>
      <c r="B504" s="99" t="s">
        <v>1417</v>
      </c>
      <c r="C504" s="99" t="s">
        <v>1028</v>
      </c>
      <c r="D504" s="99">
        <v>68.672870448</v>
      </c>
      <c r="E504" s="99">
        <v>-149.124843486</v>
      </c>
      <c r="G504" s="99" t="s">
        <v>923</v>
      </c>
      <c r="J504" s="18" t="s">
        <v>413</v>
      </c>
      <c r="M504" s="105" t="str">
        <f t="shared" si="20"/>
        <v>View on Google Map</v>
      </c>
    </row>
    <row r="505" spans="1:13" ht="12.75">
      <c r="A505" s="99">
        <v>5</v>
      </c>
      <c r="B505" s="99" t="s">
        <v>1418</v>
      </c>
      <c r="C505" s="99" t="s">
        <v>1419</v>
      </c>
      <c r="D505" s="99">
        <v>68.686037823</v>
      </c>
      <c r="E505" s="99">
        <v>-149.0990032</v>
      </c>
      <c r="G505" s="99" t="s">
        <v>923</v>
      </c>
      <c r="J505" s="18" t="s">
        <v>413</v>
      </c>
      <c r="M505" s="105" t="str">
        <f t="shared" si="20"/>
        <v>View on Google Map</v>
      </c>
    </row>
    <row r="506" spans="1:13" ht="12.75">
      <c r="A506" s="99">
        <v>491</v>
      </c>
      <c r="B506" s="99" t="s">
        <v>1420</v>
      </c>
      <c r="C506" s="99" t="str">
        <f aca="true" t="shared" si="23" ref="C506:C514">"Arctic LTER Site number "&amp;A506</f>
        <v>Arctic LTER Site number 491</v>
      </c>
      <c r="D506" s="99">
        <v>68.941266667</v>
      </c>
      <c r="E506" s="99">
        <v>-150.5068</v>
      </c>
      <c r="F506" s="99">
        <v>408</v>
      </c>
      <c r="G506" s="99" t="s">
        <v>398</v>
      </c>
      <c r="H506" s="99" t="s">
        <v>1421</v>
      </c>
      <c r="I506" s="99" t="s">
        <v>387</v>
      </c>
      <c r="J506" s="99" t="s">
        <v>448</v>
      </c>
      <c r="K506" s="99" t="s">
        <v>387</v>
      </c>
      <c r="L506" s="99" t="s">
        <v>395</v>
      </c>
      <c r="M506" s="105" t="str">
        <f t="shared" si="20"/>
        <v>View on Google Map</v>
      </c>
    </row>
    <row r="507" spans="1:13" ht="12.75">
      <c r="A507" s="99">
        <v>492</v>
      </c>
      <c r="B507" s="99" t="s">
        <v>1422</v>
      </c>
      <c r="C507" s="99" t="str">
        <f t="shared" si="23"/>
        <v>Arctic LTER Site number 492</v>
      </c>
      <c r="D507" s="99" t="s">
        <v>387</v>
      </c>
      <c r="E507" s="99" t="s">
        <v>387</v>
      </c>
      <c r="F507" s="99">
        <v>408</v>
      </c>
      <c r="G507" s="99" t="s">
        <v>398</v>
      </c>
      <c r="H507" s="99" t="s">
        <v>1423</v>
      </c>
      <c r="I507" s="99" t="s">
        <v>387</v>
      </c>
      <c r="J507" s="99" t="s">
        <v>448</v>
      </c>
      <c r="K507" s="99" t="s">
        <v>387</v>
      </c>
      <c r="L507" s="99" t="s">
        <v>395</v>
      </c>
      <c r="M507" s="105" t="str">
        <f t="shared" si="20"/>
        <v>View on Google Map</v>
      </c>
    </row>
    <row r="508" spans="1:13" ht="12.75">
      <c r="A508" s="99">
        <v>1172</v>
      </c>
      <c r="B508" s="99" t="s">
        <v>1424</v>
      </c>
      <c r="C508" s="99" t="str">
        <f t="shared" si="23"/>
        <v>Arctic LTER Site number 1172</v>
      </c>
      <c r="D508" s="99">
        <v>68.99666666666667</v>
      </c>
      <c r="E508" s="99">
        <v>-150.21249999999998</v>
      </c>
      <c r="F508" s="99" t="s">
        <v>387</v>
      </c>
      <c r="G508" s="99" t="s">
        <v>388</v>
      </c>
      <c r="H508" s="99" t="s">
        <v>1425</v>
      </c>
      <c r="I508" s="99" t="s">
        <v>387</v>
      </c>
      <c r="J508" s="99" t="s">
        <v>394</v>
      </c>
      <c r="K508" s="99" t="s">
        <v>387</v>
      </c>
      <c r="L508" s="99" t="s">
        <v>395</v>
      </c>
      <c r="M508" s="105" t="str">
        <f t="shared" si="20"/>
        <v>View on Google Map</v>
      </c>
    </row>
    <row r="509" spans="1:13" ht="12.75">
      <c r="A509" s="99">
        <v>493</v>
      </c>
      <c r="B509" s="99" t="s">
        <v>1426</v>
      </c>
      <c r="C509" s="99" t="str">
        <f t="shared" si="23"/>
        <v>Arctic LTER Site number 493</v>
      </c>
      <c r="D509" s="99">
        <v>68.974933333</v>
      </c>
      <c r="E509" s="99">
        <v>-150.221066667</v>
      </c>
      <c r="F509" s="99">
        <v>364</v>
      </c>
      <c r="G509" s="99" t="s">
        <v>398</v>
      </c>
      <c r="H509" s="99" t="s">
        <v>387</v>
      </c>
      <c r="I509" s="99" t="s">
        <v>387</v>
      </c>
      <c r="J509" s="99" t="s">
        <v>448</v>
      </c>
      <c r="K509" s="99" t="s">
        <v>387</v>
      </c>
      <c r="L509" s="99" t="s">
        <v>395</v>
      </c>
      <c r="M509" s="105" t="str">
        <f t="shared" si="20"/>
        <v>View on Google Map</v>
      </c>
    </row>
    <row r="510" spans="1:13" ht="12.75">
      <c r="A510" s="99">
        <v>405</v>
      </c>
      <c r="B510" s="99" t="s">
        <v>1427</v>
      </c>
      <c r="C510" s="99" t="str">
        <f t="shared" si="23"/>
        <v>Arctic LTER Site number 405</v>
      </c>
      <c r="D510" s="99" t="s">
        <v>387</v>
      </c>
      <c r="E510" s="99" t="s">
        <v>387</v>
      </c>
      <c r="F510" s="99" t="s">
        <v>387</v>
      </c>
      <c r="G510" s="99" t="s">
        <v>398</v>
      </c>
      <c r="H510" s="99" t="s">
        <v>387</v>
      </c>
      <c r="I510" s="99" t="s">
        <v>387</v>
      </c>
      <c r="J510" s="99" t="s">
        <v>413</v>
      </c>
      <c r="K510" s="99" t="s">
        <v>387</v>
      </c>
      <c r="L510" s="99" t="s">
        <v>569</v>
      </c>
      <c r="M510" s="105" t="str">
        <f t="shared" si="20"/>
        <v>View on Google Map</v>
      </c>
    </row>
    <row r="511" spans="1:13" ht="12.75">
      <c r="A511" s="99">
        <v>505</v>
      </c>
      <c r="B511" s="99" t="s">
        <v>1428</v>
      </c>
      <c r="C511" s="99" t="str">
        <f t="shared" si="23"/>
        <v>Arctic LTER Site number 505</v>
      </c>
      <c r="D511" s="99">
        <v>68.921059</v>
      </c>
      <c r="E511" s="99">
        <v>-150.347843</v>
      </c>
      <c r="F511" s="99" t="s">
        <v>387</v>
      </c>
      <c r="G511" s="99" t="s">
        <v>398</v>
      </c>
      <c r="H511" s="99" t="s">
        <v>387</v>
      </c>
      <c r="I511" s="99" t="s">
        <v>387</v>
      </c>
      <c r="J511" s="99" t="s">
        <v>448</v>
      </c>
      <c r="K511" s="99" t="s">
        <v>387</v>
      </c>
      <c r="L511" s="99" t="s">
        <v>395</v>
      </c>
      <c r="M511" s="105" t="str">
        <f t="shared" si="20"/>
        <v>View on Google Map</v>
      </c>
    </row>
    <row r="512" spans="1:13" ht="12.75">
      <c r="A512" s="99">
        <v>506</v>
      </c>
      <c r="B512" s="99" t="s">
        <v>1429</v>
      </c>
      <c r="C512" s="99" t="str">
        <f t="shared" si="23"/>
        <v>Arctic LTER Site number 506</v>
      </c>
      <c r="D512" s="99">
        <v>68.921186</v>
      </c>
      <c r="E512" s="99">
        <v>-150.37015</v>
      </c>
      <c r="F512" s="99" t="s">
        <v>387</v>
      </c>
      <c r="G512" s="99" t="s">
        <v>398</v>
      </c>
      <c r="H512" s="99" t="s">
        <v>387</v>
      </c>
      <c r="I512" s="99" t="s">
        <v>387</v>
      </c>
      <c r="J512" s="99" t="s">
        <v>448</v>
      </c>
      <c r="K512" s="99" t="s">
        <v>387</v>
      </c>
      <c r="L512" s="99" t="s">
        <v>395</v>
      </c>
      <c r="M512" s="105" t="str">
        <f t="shared" si="20"/>
        <v>View on Google Map</v>
      </c>
    </row>
    <row r="513" spans="1:13" ht="12.75">
      <c r="A513" s="99">
        <v>507</v>
      </c>
      <c r="B513" s="99" t="s">
        <v>1430</v>
      </c>
      <c r="C513" s="99" t="str">
        <f t="shared" si="23"/>
        <v>Arctic LTER Site number 507</v>
      </c>
      <c r="D513" s="99">
        <v>68.936953</v>
      </c>
      <c r="E513" s="99">
        <v>-150.353097</v>
      </c>
      <c r="F513" s="99" t="s">
        <v>387</v>
      </c>
      <c r="G513" s="99" t="s">
        <v>398</v>
      </c>
      <c r="H513" s="99" t="s">
        <v>387</v>
      </c>
      <c r="I513" s="99" t="s">
        <v>387</v>
      </c>
      <c r="J513" s="99" t="s">
        <v>448</v>
      </c>
      <c r="K513" s="99" t="s">
        <v>387</v>
      </c>
      <c r="L513" s="99" t="s">
        <v>395</v>
      </c>
      <c r="M513" s="105" t="str">
        <f t="shared" si="20"/>
        <v>View on Google Map</v>
      </c>
    </row>
    <row r="514" spans="1:13" ht="12.75">
      <c r="A514" s="99">
        <v>12</v>
      </c>
      <c r="B514" s="99" t="s">
        <v>1431</v>
      </c>
      <c r="C514" s="99" t="str">
        <f t="shared" si="23"/>
        <v>Arctic LTER Site number 12</v>
      </c>
      <c r="D514" s="99" t="s">
        <v>387</v>
      </c>
      <c r="E514" s="99" t="s">
        <v>387</v>
      </c>
      <c r="F514" s="99" t="s">
        <v>387</v>
      </c>
      <c r="G514" s="99" t="s">
        <v>412</v>
      </c>
      <c r="H514" s="99" t="s">
        <v>387</v>
      </c>
      <c r="I514" s="99" t="s">
        <v>387</v>
      </c>
      <c r="J514" s="99" t="s">
        <v>413</v>
      </c>
      <c r="K514" s="99" t="s">
        <v>387</v>
      </c>
      <c r="L514" s="99" t="s">
        <v>387</v>
      </c>
      <c r="M514" s="105" t="str">
        <f t="shared" si="20"/>
        <v>View on Google Map</v>
      </c>
    </row>
    <row r="515" spans="1:13" ht="12.75">
      <c r="A515" s="99">
        <v>4</v>
      </c>
      <c r="B515" s="99" t="s">
        <v>1432</v>
      </c>
      <c r="C515" s="99" t="s">
        <v>411</v>
      </c>
      <c r="D515" s="99">
        <v>68.38333333333334</v>
      </c>
      <c r="E515" s="99">
        <v>-149.31666666666666</v>
      </c>
      <c r="F515" s="99">
        <v>869</v>
      </c>
      <c r="G515" s="99" t="s">
        <v>412</v>
      </c>
      <c r="H515" s="99" t="s">
        <v>1433</v>
      </c>
      <c r="I515" s="99" t="s">
        <v>1434</v>
      </c>
      <c r="J515" s="99" t="s">
        <v>413</v>
      </c>
      <c r="K515" s="99" t="s">
        <v>387</v>
      </c>
      <c r="L515" s="99" t="s">
        <v>414</v>
      </c>
      <c r="M515" s="105" t="str">
        <f aca="true" t="shared" si="24" ref="M515:M578">HYPERLINK("http://maps.google.com/maps?q="&amp;D515&amp;","&amp;E515,"View on Google Map")</f>
        <v>View on Google Map</v>
      </c>
    </row>
    <row r="516" spans="1:13" ht="12.75">
      <c r="A516" s="99">
        <v>148</v>
      </c>
      <c r="B516" s="99" t="s">
        <v>1435</v>
      </c>
      <c r="C516" s="99" t="str">
        <f aca="true" t="shared" si="25" ref="C516:C537">"Arctic LTER Site number "&amp;A516</f>
        <v>Arctic LTER Site number 148</v>
      </c>
      <c r="D516" s="99">
        <v>68.6245359666</v>
      </c>
      <c r="E516" s="99">
        <v>-149.602166091</v>
      </c>
      <c r="F516" s="99">
        <v>720</v>
      </c>
      <c r="G516" s="99" t="s">
        <v>398</v>
      </c>
      <c r="H516" s="99" t="s">
        <v>387</v>
      </c>
      <c r="I516" s="99" t="s">
        <v>387</v>
      </c>
      <c r="J516" s="99" t="s">
        <v>413</v>
      </c>
      <c r="K516" s="99" t="s">
        <v>387</v>
      </c>
      <c r="L516" s="99" t="s">
        <v>387</v>
      </c>
      <c r="M516" s="105" t="str">
        <f t="shared" si="24"/>
        <v>View on Google Map</v>
      </c>
    </row>
    <row r="517" spans="1:13" ht="12.75">
      <c r="A517" s="99">
        <v>241</v>
      </c>
      <c r="B517" s="99" t="s">
        <v>1435</v>
      </c>
      <c r="C517" s="99" t="str">
        <f t="shared" si="25"/>
        <v>Arctic LTER Site number 241</v>
      </c>
      <c r="D517" s="99">
        <v>68.6245359666</v>
      </c>
      <c r="E517" s="99">
        <v>-149.602166091</v>
      </c>
      <c r="F517" s="99" t="s">
        <v>387</v>
      </c>
      <c r="G517" s="99" t="s">
        <v>398</v>
      </c>
      <c r="H517" s="99" t="s">
        <v>387</v>
      </c>
      <c r="I517" s="99" t="s">
        <v>387</v>
      </c>
      <c r="J517" s="99" t="s">
        <v>413</v>
      </c>
      <c r="K517" s="99" t="s">
        <v>387</v>
      </c>
      <c r="L517" s="99" t="s">
        <v>387</v>
      </c>
      <c r="M517" s="105" t="str">
        <f t="shared" si="24"/>
        <v>View on Google Map</v>
      </c>
    </row>
    <row r="518" spans="1:13" ht="12.75">
      <c r="A518" s="99">
        <v>149</v>
      </c>
      <c r="B518" s="99" t="s">
        <v>1436</v>
      </c>
      <c r="C518" s="99" t="str">
        <f t="shared" si="25"/>
        <v>Arctic LTER Site number 149</v>
      </c>
      <c r="D518" s="99">
        <v>68.6271690786</v>
      </c>
      <c r="E518" s="99">
        <v>-149.611352962</v>
      </c>
      <c r="F518" s="99">
        <v>720</v>
      </c>
      <c r="G518" s="99" t="s">
        <v>398</v>
      </c>
      <c r="H518" s="99" t="s">
        <v>387</v>
      </c>
      <c r="I518" s="99" t="s">
        <v>387</v>
      </c>
      <c r="J518" s="99" t="s">
        <v>413</v>
      </c>
      <c r="K518" s="99" t="s">
        <v>387</v>
      </c>
      <c r="L518" s="99" t="s">
        <v>387</v>
      </c>
      <c r="M518" s="105" t="str">
        <f t="shared" si="24"/>
        <v>View on Google Map</v>
      </c>
    </row>
    <row r="519" spans="1:13" ht="12.75">
      <c r="A519" s="99">
        <v>150</v>
      </c>
      <c r="B519" s="99" t="s">
        <v>1437</v>
      </c>
      <c r="C519" s="99" t="str">
        <f t="shared" si="25"/>
        <v>Arctic LTER Site number 150</v>
      </c>
      <c r="D519" s="99">
        <v>68.6288186233</v>
      </c>
      <c r="E519" s="99">
        <v>-149.624821976</v>
      </c>
      <c r="F519" s="99">
        <v>720</v>
      </c>
      <c r="G519" s="99" t="s">
        <v>398</v>
      </c>
      <c r="H519" s="99" t="s">
        <v>387</v>
      </c>
      <c r="I519" s="99" t="s">
        <v>387</v>
      </c>
      <c r="J519" s="99" t="s">
        <v>413</v>
      </c>
      <c r="K519" s="99" t="s">
        <v>387</v>
      </c>
      <c r="L519" s="99" t="s">
        <v>387</v>
      </c>
      <c r="M519" s="105" t="str">
        <f t="shared" si="24"/>
        <v>View on Google Map</v>
      </c>
    </row>
    <row r="520" spans="1:13" ht="12.75">
      <c r="A520" s="99">
        <v>151</v>
      </c>
      <c r="B520" s="99" t="s">
        <v>1438</v>
      </c>
      <c r="C520" s="99" t="str">
        <f t="shared" si="25"/>
        <v>Arctic LTER Site number 151</v>
      </c>
      <c r="D520" s="99">
        <v>68.6309499327</v>
      </c>
      <c r="E520" s="99">
        <v>-149.629931504</v>
      </c>
      <c r="F520" s="99" t="s">
        <v>387</v>
      </c>
      <c r="G520" s="99" t="s">
        <v>398</v>
      </c>
      <c r="H520" s="99" t="s">
        <v>387</v>
      </c>
      <c r="I520" s="99" t="s">
        <v>387</v>
      </c>
      <c r="J520" s="99" t="s">
        <v>413</v>
      </c>
      <c r="K520" s="99" t="s">
        <v>387</v>
      </c>
      <c r="L520" s="99" t="s">
        <v>387</v>
      </c>
      <c r="M520" s="105" t="str">
        <f t="shared" si="24"/>
        <v>View on Google Map</v>
      </c>
    </row>
    <row r="521" spans="1:13" ht="12.75">
      <c r="A521" s="99">
        <v>106</v>
      </c>
      <c r="B521" s="99" t="s">
        <v>1439</v>
      </c>
      <c r="C521" s="99" t="str">
        <f t="shared" si="25"/>
        <v>Arctic LTER Site number 106</v>
      </c>
      <c r="D521" s="99">
        <v>68.6314319248</v>
      </c>
      <c r="E521" s="99">
        <v>-149.636692491</v>
      </c>
      <c r="F521" s="99">
        <v>725</v>
      </c>
      <c r="G521" s="99" t="s">
        <v>398</v>
      </c>
      <c r="H521" s="99" t="s">
        <v>1440</v>
      </c>
      <c r="I521" s="99" t="s">
        <v>387</v>
      </c>
      <c r="J521" s="99" t="s">
        <v>413</v>
      </c>
      <c r="K521" s="99" t="s">
        <v>387</v>
      </c>
      <c r="L521" s="99" t="s">
        <v>387</v>
      </c>
      <c r="M521" s="105" t="str">
        <f t="shared" si="24"/>
        <v>View on Google Map</v>
      </c>
    </row>
    <row r="522" spans="1:13" ht="12.75">
      <c r="A522" s="99">
        <v>107</v>
      </c>
      <c r="B522" s="99" t="s">
        <v>1441</v>
      </c>
      <c r="C522" s="99" t="str">
        <f t="shared" si="25"/>
        <v>Arctic LTER Site number 107</v>
      </c>
      <c r="D522" s="99">
        <v>68.6293797816</v>
      </c>
      <c r="E522" s="99">
        <v>-149.641623295</v>
      </c>
      <c r="F522" s="99">
        <v>731</v>
      </c>
      <c r="G522" s="99" t="s">
        <v>398</v>
      </c>
      <c r="H522" s="99" t="s">
        <v>1442</v>
      </c>
      <c r="I522" s="99" t="s">
        <v>387</v>
      </c>
      <c r="J522" s="99" t="s">
        <v>413</v>
      </c>
      <c r="K522" s="99" t="s">
        <v>387</v>
      </c>
      <c r="L522" s="99" t="s">
        <v>387</v>
      </c>
      <c r="M522" s="105" t="str">
        <f t="shared" si="24"/>
        <v>View on Google Map</v>
      </c>
    </row>
    <row r="523" spans="1:13" ht="12.75">
      <c r="A523" s="99">
        <v>1603</v>
      </c>
      <c r="B523" s="99" t="s">
        <v>1443</v>
      </c>
      <c r="C523" s="99" t="str">
        <f t="shared" si="25"/>
        <v>Arctic LTER Site number 1603</v>
      </c>
      <c r="D523" s="99" t="s">
        <v>387</v>
      </c>
      <c r="E523" s="99" t="s">
        <v>387</v>
      </c>
      <c r="F523" s="99" t="s">
        <v>387</v>
      </c>
      <c r="G523" s="99" t="s">
        <v>412</v>
      </c>
      <c r="H523" s="99" t="s">
        <v>1444</v>
      </c>
      <c r="I523" s="99" t="s">
        <v>1445</v>
      </c>
      <c r="J523" s="99" t="s">
        <v>413</v>
      </c>
      <c r="K523" s="99" t="s">
        <v>387</v>
      </c>
      <c r="L523" s="99" t="s">
        <v>387</v>
      </c>
      <c r="M523" s="105" t="str">
        <f t="shared" si="24"/>
        <v>View on Google Map</v>
      </c>
    </row>
    <row r="524" spans="1:13" ht="12.75">
      <c r="A524" s="99">
        <v>152</v>
      </c>
      <c r="B524" s="99" t="s">
        <v>1446</v>
      </c>
      <c r="C524" s="99" t="str">
        <f t="shared" si="25"/>
        <v>Arctic LTER Site number 152</v>
      </c>
      <c r="D524" s="99">
        <v>68.6300627447</v>
      </c>
      <c r="E524" s="99">
        <v>-149.644441789</v>
      </c>
      <c r="F524" s="99">
        <v>731</v>
      </c>
      <c r="G524" s="99" t="s">
        <v>398</v>
      </c>
      <c r="H524" s="99" t="s">
        <v>387</v>
      </c>
      <c r="I524" s="99" t="s">
        <v>387</v>
      </c>
      <c r="J524" s="99" t="s">
        <v>413</v>
      </c>
      <c r="K524" s="99" t="s">
        <v>387</v>
      </c>
      <c r="L524" s="99" t="s">
        <v>387</v>
      </c>
      <c r="M524" s="105" t="str">
        <f t="shared" si="24"/>
        <v>View on Google Map</v>
      </c>
    </row>
    <row r="525" spans="1:13" ht="12.75">
      <c r="A525" s="99">
        <v>1601</v>
      </c>
      <c r="B525" s="99" t="s">
        <v>1447</v>
      </c>
      <c r="C525" s="99" t="str">
        <f t="shared" si="25"/>
        <v>Arctic LTER Site number 1601</v>
      </c>
      <c r="D525" s="99" t="s">
        <v>387</v>
      </c>
      <c r="E525" s="99" t="s">
        <v>387</v>
      </c>
      <c r="F525" s="99" t="s">
        <v>387</v>
      </c>
      <c r="G525" s="99" t="s">
        <v>387</v>
      </c>
      <c r="H525" s="99" t="s">
        <v>1448</v>
      </c>
      <c r="I525" s="99" t="s">
        <v>1449</v>
      </c>
      <c r="J525" s="18" t="s">
        <v>413</v>
      </c>
      <c r="K525" s="99" t="s">
        <v>387</v>
      </c>
      <c r="L525" s="99" t="s">
        <v>387</v>
      </c>
      <c r="M525" s="105" t="str">
        <f t="shared" si="24"/>
        <v>View on Google Map</v>
      </c>
    </row>
    <row r="526" spans="1:13" ht="12.75">
      <c r="A526" s="99">
        <v>1602</v>
      </c>
      <c r="B526" s="99" t="s">
        <v>1450</v>
      </c>
      <c r="C526" s="99" t="str">
        <f t="shared" si="25"/>
        <v>Arctic LTER Site number 1602</v>
      </c>
      <c r="D526" s="99" t="s">
        <v>387</v>
      </c>
      <c r="E526" s="99" t="s">
        <v>387</v>
      </c>
      <c r="F526" s="99" t="s">
        <v>387</v>
      </c>
      <c r="G526" s="99" t="s">
        <v>387</v>
      </c>
      <c r="H526" s="99" t="s">
        <v>1451</v>
      </c>
      <c r="I526" s="99" t="s">
        <v>1452</v>
      </c>
      <c r="J526" s="18" t="s">
        <v>413</v>
      </c>
      <c r="K526" s="99" t="s">
        <v>387</v>
      </c>
      <c r="L526" s="99" t="s">
        <v>387</v>
      </c>
      <c r="M526" s="105" t="str">
        <f t="shared" si="24"/>
        <v>View on Google Map</v>
      </c>
    </row>
    <row r="527" spans="1:13" ht="12.75">
      <c r="A527" s="99">
        <v>153</v>
      </c>
      <c r="B527" s="99" t="s">
        <v>1453</v>
      </c>
      <c r="C527" s="99" t="str">
        <f t="shared" si="25"/>
        <v>Arctic LTER Site number 153</v>
      </c>
      <c r="D527" s="99" t="s">
        <v>387</v>
      </c>
      <c r="E527" s="99" t="s">
        <v>387</v>
      </c>
      <c r="F527" s="99" t="s">
        <v>387</v>
      </c>
      <c r="G527" s="99" t="s">
        <v>398</v>
      </c>
      <c r="H527" s="99" t="s">
        <v>387</v>
      </c>
      <c r="I527" s="99" t="s">
        <v>387</v>
      </c>
      <c r="J527" s="99" t="s">
        <v>413</v>
      </c>
      <c r="K527" s="99" t="s">
        <v>387</v>
      </c>
      <c r="L527" s="99" t="s">
        <v>387</v>
      </c>
      <c r="M527" s="105" t="str">
        <f t="shared" si="24"/>
        <v>View on Google Map</v>
      </c>
    </row>
    <row r="528" spans="1:13" ht="12.75">
      <c r="A528" s="99">
        <v>154</v>
      </c>
      <c r="B528" s="99" t="s">
        <v>1454</v>
      </c>
      <c r="C528" s="99" t="str">
        <f t="shared" si="25"/>
        <v>Arctic LTER Site number 154</v>
      </c>
      <c r="D528" s="99" t="s">
        <v>387</v>
      </c>
      <c r="E528" s="99" t="s">
        <v>387</v>
      </c>
      <c r="F528" s="99" t="s">
        <v>387</v>
      </c>
      <c r="G528" s="99" t="s">
        <v>398</v>
      </c>
      <c r="H528" s="99" t="s">
        <v>387</v>
      </c>
      <c r="I528" s="99" t="s">
        <v>387</v>
      </c>
      <c r="J528" s="99" t="s">
        <v>413</v>
      </c>
      <c r="K528" s="99" t="s">
        <v>387</v>
      </c>
      <c r="L528" s="99" t="s">
        <v>387</v>
      </c>
      <c r="M528" s="105" t="str">
        <f t="shared" si="24"/>
        <v>View on Google Map</v>
      </c>
    </row>
    <row r="529" spans="1:13" ht="12.75">
      <c r="A529" s="99">
        <v>155</v>
      </c>
      <c r="B529" s="99" t="s">
        <v>1455</v>
      </c>
      <c r="C529" s="99" t="str">
        <f t="shared" si="25"/>
        <v>Arctic LTER Site number 155</v>
      </c>
      <c r="D529" s="99" t="s">
        <v>387</v>
      </c>
      <c r="E529" s="99" t="s">
        <v>387</v>
      </c>
      <c r="F529" s="99" t="s">
        <v>387</v>
      </c>
      <c r="G529" s="99" t="s">
        <v>398</v>
      </c>
      <c r="H529" s="99" t="s">
        <v>387</v>
      </c>
      <c r="I529" s="99" t="s">
        <v>387</v>
      </c>
      <c r="J529" s="99" t="s">
        <v>413</v>
      </c>
      <c r="K529" s="99" t="s">
        <v>387</v>
      </c>
      <c r="L529" s="99" t="s">
        <v>387</v>
      </c>
      <c r="M529" s="105" t="str">
        <f t="shared" si="24"/>
        <v>View on Google Map</v>
      </c>
    </row>
    <row r="530" spans="1:13" ht="12.75">
      <c r="A530" s="99">
        <v>156</v>
      </c>
      <c r="B530" s="99" t="s">
        <v>1456</v>
      </c>
      <c r="C530" s="99" t="str">
        <f t="shared" si="25"/>
        <v>Arctic LTER Site number 156</v>
      </c>
      <c r="D530" s="99">
        <v>68.630148049</v>
      </c>
      <c r="E530" s="99">
        <v>-149.650579145</v>
      </c>
      <c r="F530" s="99">
        <v>750</v>
      </c>
      <c r="G530" s="99" t="s">
        <v>398</v>
      </c>
      <c r="H530" s="99" t="s">
        <v>387</v>
      </c>
      <c r="I530" s="99" t="s">
        <v>387</v>
      </c>
      <c r="J530" s="99" t="s">
        <v>413</v>
      </c>
      <c r="K530" s="99" t="s">
        <v>387</v>
      </c>
      <c r="L530" s="99" t="s">
        <v>387</v>
      </c>
      <c r="M530" s="105" t="str">
        <f t="shared" si="24"/>
        <v>View on Google Map</v>
      </c>
    </row>
    <row r="531" spans="1:13" ht="12.75">
      <c r="A531" s="99">
        <v>157</v>
      </c>
      <c r="B531" s="99" t="s">
        <v>1457</v>
      </c>
      <c r="C531" s="99" t="str">
        <f t="shared" si="25"/>
        <v>Arctic LTER Site number 157</v>
      </c>
      <c r="D531" s="99">
        <v>68.6296278029</v>
      </c>
      <c r="E531" s="99">
        <v>-149.655880887</v>
      </c>
      <c r="F531" s="99">
        <v>754</v>
      </c>
      <c r="G531" s="99" t="s">
        <v>398</v>
      </c>
      <c r="H531" s="99" t="s">
        <v>387</v>
      </c>
      <c r="I531" s="99" t="s">
        <v>387</v>
      </c>
      <c r="J531" s="99" t="s">
        <v>413</v>
      </c>
      <c r="K531" s="99" t="s">
        <v>387</v>
      </c>
      <c r="L531" s="99" t="s">
        <v>387</v>
      </c>
      <c r="M531" s="105" t="str">
        <f t="shared" si="24"/>
        <v>View on Google Map</v>
      </c>
    </row>
    <row r="532" spans="1:13" ht="12.75">
      <c r="A532" s="99">
        <v>158</v>
      </c>
      <c r="B532" s="99" t="s">
        <v>1458</v>
      </c>
      <c r="C532" s="99" t="str">
        <f t="shared" si="25"/>
        <v>Arctic LTER Site number 158</v>
      </c>
      <c r="D532" s="99">
        <v>68.6314865687</v>
      </c>
      <c r="E532" s="99">
        <v>-149.659102317</v>
      </c>
      <c r="F532" s="99">
        <v>754</v>
      </c>
      <c r="G532" s="99" t="s">
        <v>398</v>
      </c>
      <c r="H532" s="99" t="s">
        <v>387</v>
      </c>
      <c r="I532" s="99" t="s">
        <v>387</v>
      </c>
      <c r="J532" s="99" t="s">
        <v>413</v>
      </c>
      <c r="K532" s="99" t="s">
        <v>387</v>
      </c>
      <c r="L532" s="99" t="s">
        <v>387</v>
      </c>
      <c r="M532" s="105" t="str">
        <f t="shared" si="24"/>
        <v>View on Google Map</v>
      </c>
    </row>
    <row r="533" spans="1:13" ht="12.75">
      <c r="A533" s="99">
        <v>169</v>
      </c>
      <c r="B533" s="99" t="s">
        <v>1459</v>
      </c>
      <c r="C533" s="99" t="str">
        <f t="shared" si="25"/>
        <v>Arctic LTER Site number 169</v>
      </c>
      <c r="D533" s="99" t="s">
        <v>387</v>
      </c>
      <c r="E533" s="99" t="s">
        <v>387</v>
      </c>
      <c r="F533" s="99" t="s">
        <v>387</v>
      </c>
      <c r="G533" s="99" t="s">
        <v>398</v>
      </c>
      <c r="H533" s="99" t="s">
        <v>387</v>
      </c>
      <c r="I533" s="99" t="s">
        <v>387</v>
      </c>
      <c r="J533" s="99" t="s">
        <v>413</v>
      </c>
      <c r="K533" s="99" t="s">
        <v>387</v>
      </c>
      <c r="L533" s="99" t="s">
        <v>387</v>
      </c>
      <c r="M533" s="105" t="str">
        <f t="shared" si="24"/>
        <v>View on Google Map</v>
      </c>
    </row>
    <row r="534" spans="1:13" ht="12.75">
      <c r="A534" s="99">
        <v>170</v>
      </c>
      <c r="B534" s="99" t="s">
        <v>1460</v>
      </c>
      <c r="C534" s="99" t="str">
        <f t="shared" si="25"/>
        <v>Arctic LTER Site number 170</v>
      </c>
      <c r="D534" s="99" t="s">
        <v>387</v>
      </c>
      <c r="E534" s="99" t="s">
        <v>387</v>
      </c>
      <c r="F534" s="99" t="s">
        <v>387</v>
      </c>
      <c r="G534" s="99" t="s">
        <v>398</v>
      </c>
      <c r="H534" s="99" t="s">
        <v>387</v>
      </c>
      <c r="I534" s="99" t="s">
        <v>387</v>
      </c>
      <c r="J534" s="99" t="s">
        <v>413</v>
      </c>
      <c r="K534" s="99" t="s">
        <v>387</v>
      </c>
      <c r="L534" s="99" t="s">
        <v>387</v>
      </c>
      <c r="M534" s="105" t="str">
        <f t="shared" si="24"/>
        <v>View on Google Map</v>
      </c>
    </row>
    <row r="535" spans="1:13" ht="12.75">
      <c r="A535" s="99">
        <v>136</v>
      </c>
      <c r="B535" s="99" t="s">
        <v>1461</v>
      </c>
      <c r="C535" s="99" t="str">
        <f t="shared" si="25"/>
        <v>Arctic LTER Site number 136</v>
      </c>
      <c r="D535" s="99">
        <v>70.23333333333333</v>
      </c>
      <c r="E535" s="99">
        <v>-148.25</v>
      </c>
      <c r="F535" s="99">
        <v>10</v>
      </c>
      <c r="G535" s="99" t="s">
        <v>398</v>
      </c>
      <c r="H535" s="99" t="s">
        <v>1462</v>
      </c>
      <c r="I535" s="99" t="s">
        <v>387</v>
      </c>
      <c r="J535" s="99" t="s">
        <v>413</v>
      </c>
      <c r="K535" s="99" t="s">
        <v>387</v>
      </c>
      <c r="L535" s="99" t="s">
        <v>414</v>
      </c>
      <c r="M535" s="105" t="str">
        <f t="shared" si="24"/>
        <v>View on Google Map</v>
      </c>
    </row>
    <row r="536" spans="1:13" ht="12.75">
      <c r="A536" s="99">
        <v>6</v>
      </c>
      <c r="B536" s="99" t="s">
        <v>1463</v>
      </c>
      <c r="C536" s="99" t="str">
        <f t="shared" si="25"/>
        <v>Arctic LTER Site number 6</v>
      </c>
      <c r="D536" s="99" t="s">
        <v>387</v>
      </c>
      <c r="E536" s="99" t="s">
        <v>387</v>
      </c>
      <c r="F536" s="99">
        <v>457</v>
      </c>
      <c r="G536" s="99" t="s">
        <v>412</v>
      </c>
      <c r="H536" s="99" t="s">
        <v>1464</v>
      </c>
      <c r="I536" s="99" t="s">
        <v>1465</v>
      </c>
      <c r="J536" s="99" t="s">
        <v>413</v>
      </c>
      <c r="K536" s="99" t="s">
        <v>387</v>
      </c>
      <c r="L536" s="99" t="s">
        <v>414</v>
      </c>
      <c r="M536" s="105" t="str">
        <f t="shared" si="24"/>
        <v>View on Google Map</v>
      </c>
    </row>
    <row r="537" spans="1:13" ht="12.75">
      <c r="A537" s="99">
        <v>20</v>
      </c>
      <c r="B537" s="99" t="s">
        <v>1466</v>
      </c>
      <c r="C537" s="99" t="str">
        <f t="shared" si="25"/>
        <v>Arctic LTER Site number 20</v>
      </c>
      <c r="D537" s="99" t="s">
        <v>387</v>
      </c>
      <c r="E537" s="99" t="s">
        <v>387</v>
      </c>
      <c r="F537" s="99" t="s">
        <v>387</v>
      </c>
      <c r="G537" s="99" t="s">
        <v>412</v>
      </c>
      <c r="H537" s="99" t="s">
        <v>387</v>
      </c>
      <c r="I537" s="99" t="s">
        <v>387</v>
      </c>
      <c r="J537" s="99" t="s">
        <v>413</v>
      </c>
      <c r="K537" s="99" t="s">
        <v>387</v>
      </c>
      <c r="L537" s="99" t="s">
        <v>387</v>
      </c>
      <c r="M537" s="105" t="str">
        <f t="shared" si="24"/>
        <v>View on Google Map</v>
      </c>
    </row>
    <row r="538" spans="1:13" ht="12.75">
      <c r="A538" s="99">
        <v>1176</v>
      </c>
      <c r="B538" s="99" t="s">
        <v>1467</v>
      </c>
      <c r="C538" s="99" t="s">
        <v>419</v>
      </c>
      <c r="D538" s="99">
        <v>68.99641833</v>
      </c>
      <c r="E538" s="99">
        <v>-150.2789567</v>
      </c>
      <c r="F538" s="99" t="s">
        <v>387</v>
      </c>
      <c r="G538" s="99" t="s">
        <v>388</v>
      </c>
      <c r="H538" s="99" t="s">
        <v>387</v>
      </c>
      <c r="I538" s="99" t="s">
        <v>387</v>
      </c>
      <c r="J538" s="99" t="s">
        <v>394</v>
      </c>
      <c r="K538" s="99" t="s">
        <v>387</v>
      </c>
      <c r="L538" s="99" t="s">
        <v>395</v>
      </c>
      <c r="M538" s="105" t="str">
        <f t="shared" si="24"/>
        <v>View on Google Map</v>
      </c>
    </row>
    <row r="539" spans="1:13" ht="12.75">
      <c r="A539" s="99">
        <v>509</v>
      </c>
      <c r="B539" s="99" t="s">
        <v>1468</v>
      </c>
      <c r="C539" s="99" t="s">
        <v>397</v>
      </c>
      <c r="D539" s="99">
        <v>68.338126</v>
      </c>
      <c r="E539" s="99">
        <v>-151.061735</v>
      </c>
      <c r="F539" s="99">
        <v>840</v>
      </c>
      <c r="G539" s="99" t="s">
        <v>398</v>
      </c>
      <c r="H539" s="99" t="s">
        <v>387</v>
      </c>
      <c r="I539" s="99" t="s">
        <v>387</v>
      </c>
      <c r="J539" s="99" t="s">
        <v>399</v>
      </c>
      <c r="K539" s="99" t="s">
        <v>387</v>
      </c>
      <c r="L539" s="99" t="s">
        <v>400</v>
      </c>
      <c r="M539" s="105" t="str">
        <f t="shared" si="24"/>
        <v>View on Google Map</v>
      </c>
    </row>
    <row r="540" spans="1:13" ht="12.75">
      <c r="A540" s="99">
        <v>36</v>
      </c>
      <c r="B540" s="99" t="s">
        <v>1469</v>
      </c>
      <c r="C540" s="99" t="str">
        <f>"Arctic LTER Site number "&amp;A540</f>
        <v>Arctic LTER Site number 36</v>
      </c>
      <c r="D540" s="99">
        <v>69.23333333333333</v>
      </c>
      <c r="E540" s="99">
        <v>-150.804383333</v>
      </c>
      <c r="F540" s="99">
        <v>181.97</v>
      </c>
      <c r="G540" s="99" t="s">
        <v>412</v>
      </c>
      <c r="H540" s="99" t="s">
        <v>387</v>
      </c>
      <c r="I540" s="99" t="s">
        <v>387</v>
      </c>
      <c r="J540" s="99" t="s">
        <v>448</v>
      </c>
      <c r="K540" s="99" t="s">
        <v>387</v>
      </c>
      <c r="L540" s="99" t="s">
        <v>395</v>
      </c>
      <c r="M540" s="105" t="str">
        <f t="shared" si="24"/>
        <v>View on Google Map</v>
      </c>
    </row>
    <row r="541" spans="1:13" ht="12.75">
      <c r="A541" s="99">
        <v>37</v>
      </c>
      <c r="B541" s="99" t="s">
        <v>1470</v>
      </c>
      <c r="C541" s="99" t="str">
        <f>"Arctic LTER Site number "&amp;A541</f>
        <v>Arctic LTER Site number 37</v>
      </c>
      <c r="D541" s="99">
        <v>68.28968333333333</v>
      </c>
      <c r="E541" s="99">
        <v>-150.915</v>
      </c>
      <c r="F541" s="99">
        <v>392</v>
      </c>
      <c r="G541" s="99" t="s">
        <v>412</v>
      </c>
      <c r="H541" s="99" t="s">
        <v>387</v>
      </c>
      <c r="I541" s="99" t="s">
        <v>387</v>
      </c>
      <c r="J541" s="99" t="s">
        <v>448</v>
      </c>
      <c r="K541" s="99" t="s">
        <v>387</v>
      </c>
      <c r="L541" s="99" t="s">
        <v>395</v>
      </c>
      <c r="M541" s="105" t="str">
        <f t="shared" si="24"/>
        <v>View on Google Map</v>
      </c>
    </row>
    <row r="542" spans="1:13" ht="12.75">
      <c r="A542" s="99">
        <v>130</v>
      </c>
      <c r="B542" s="99" t="s">
        <v>1471</v>
      </c>
      <c r="C542" s="99" t="s">
        <v>1472</v>
      </c>
      <c r="D542" s="99">
        <v>70.08333333333333</v>
      </c>
      <c r="E542" s="99">
        <v>-148.533333333333</v>
      </c>
      <c r="F542" s="99">
        <v>24</v>
      </c>
      <c r="G542" s="99" t="s">
        <v>398</v>
      </c>
      <c r="H542" s="99" t="s">
        <v>1473</v>
      </c>
      <c r="I542" s="99" t="s">
        <v>387</v>
      </c>
      <c r="J542" s="99" t="s">
        <v>413</v>
      </c>
      <c r="K542" s="99" t="s">
        <v>387</v>
      </c>
      <c r="L542" s="99" t="s">
        <v>414</v>
      </c>
      <c r="M542" s="105" t="str">
        <f t="shared" si="24"/>
        <v>View on Google Map</v>
      </c>
    </row>
    <row r="543" spans="1:13" ht="12.75">
      <c r="A543" s="99">
        <v>519</v>
      </c>
      <c r="B543" s="99" t="s">
        <v>1474</v>
      </c>
      <c r="C543" s="99" t="s">
        <v>397</v>
      </c>
      <c r="D543" s="99">
        <v>68.802636</v>
      </c>
      <c r="E543" s="99">
        <v>-150.785397</v>
      </c>
      <c r="F543" s="99">
        <v>411</v>
      </c>
      <c r="G543" s="99" t="s">
        <v>398</v>
      </c>
      <c r="H543" s="99" t="s">
        <v>387</v>
      </c>
      <c r="I543" s="99" t="s">
        <v>387</v>
      </c>
      <c r="J543" s="99" t="s">
        <v>399</v>
      </c>
      <c r="K543" s="99" t="s">
        <v>387</v>
      </c>
      <c r="L543" s="99" t="s">
        <v>400</v>
      </c>
      <c r="M543" s="105" t="str">
        <f t="shared" si="24"/>
        <v>View on Google Map</v>
      </c>
    </row>
    <row r="544" spans="1:13" ht="12.75">
      <c r="A544" s="99">
        <v>452</v>
      </c>
      <c r="B544" s="99" t="s">
        <v>1475</v>
      </c>
      <c r="C544" s="99" t="str">
        <f aca="true" t="shared" si="26" ref="C544:C550">"Arctic LTER Site number "&amp;A544</f>
        <v>Arctic LTER Site number 452</v>
      </c>
      <c r="D544" s="99">
        <v>68.79496</v>
      </c>
      <c r="E544" s="99">
        <v>-149.04814</v>
      </c>
      <c r="F544" s="99">
        <v>754</v>
      </c>
      <c r="G544" s="99" t="s">
        <v>398</v>
      </c>
      <c r="H544" s="99" t="s">
        <v>387</v>
      </c>
      <c r="I544" s="99" t="s">
        <v>387</v>
      </c>
      <c r="J544" s="99" t="s">
        <v>399</v>
      </c>
      <c r="K544" s="99" t="s">
        <v>387</v>
      </c>
      <c r="L544" s="99" t="s">
        <v>387</v>
      </c>
      <c r="M544" s="105" t="str">
        <f t="shared" si="24"/>
        <v>View on Google Map</v>
      </c>
    </row>
    <row r="545" spans="1:13" ht="12.75">
      <c r="A545" s="99">
        <v>453</v>
      </c>
      <c r="B545" s="99" t="s">
        <v>1476</v>
      </c>
      <c r="C545" s="99" t="str">
        <f t="shared" si="26"/>
        <v>Arctic LTER Site number 453</v>
      </c>
      <c r="D545" s="99">
        <v>68.81046</v>
      </c>
      <c r="E545" s="99">
        <v>-149.05208</v>
      </c>
      <c r="F545" s="99">
        <v>727</v>
      </c>
      <c r="G545" s="99" t="s">
        <v>398</v>
      </c>
      <c r="H545" s="99" t="s">
        <v>387</v>
      </c>
      <c r="I545" s="99" t="s">
        <v>387</v>
      </c>
      <c r="J545" s="99" t="s">
        <v>399</v>
      </c>
      <c r="K545" s="99" t="s">
        <v>387</v>
      </c>
      <c r="L545" s="99" t="s">
        <v>387</v>
      </c>
      <c r="M545" s="105" t="str">
        <f t="shared" si="24"/>
        <v>View on Google Map</v>
      </c>
    </row>
    <row r="546" spans="1:13" ht="12.75">
      <c r="A546" s="99">
        <v>454</v>
      </c>
      <c r="B546" s="99" t="s">
        <v>1477</v>
      </c>
      <c r="C546" s="99" t="str">
        <f t="shared" si="26"/>
        <v>Arctic LTER Site number 454</v>
      </c>
      <c r="D546" s="99">
        <v>68.81587</v>
      </c>
      <c r="E546" s="99">
        <v>-149.06174</v>
      </c>
      <c r="F546" s="99">
        <v>715</v>
      </c>
      <c r="G546" s="99" t="s">
        <v>398</v>
      </c>
      <c r="H546" s="99" t="s">
        <v>387</v>
      </c>
      <c r="I546" s="99" t="s">
        <v>387</v>
      </c>
      <c r="J546" s="99" t="s">
        <v>399</v>
      </c>
      <c r="K546" s="99" t="s">
        <v>387</v>
      </c>
      <c r="L546" s="99" t="s">
        <v>387</v>
      </c>
      <c r="M546" s="105" t="str">
        <f t="shared" si="24"/>
        <v>View on Google Map</v>
      </c>
    </row>
    <row r="547" spans="1:13" ht="12.75">
      <c r="A547" s="99">
        <v>455</v>
      </c>
      <c r="B547" s="99" t="s">
        <v>1478</v>
      </c>
      <c r="C547" s="99" t="str">
        <f t="shared" si="26"/>
        <v>Arctic LTER Site number 455</v>
      </c>
      <c r="D547" s="99">
        <v>68.81052</v>
      </c>
      <c r="E547" s="99">
        <v>-149.06283</v>
      </c>
      <c r="F547" s="99">
        <v>728</v>
      </c>
      <c r="G547" s="99" t="s">
        <v>398</v>
      </c>
      <c r="H547" s="99" t="s">
        <v>387</v>
      </c>
      <c r="I547" s="99" t="s">
        <v>387</v>
      </c>
      <c r="J547" s="99" t="s">
        <v>399</v>
      </c>
      <c r="K547" s="99" t="s">
        <v>387</v>
      </c>
      <c r="L547" s="99" t="s">
        <v>387</v>
      </c>
      <c r="M547" s="105" t="str">
        <f t="shared" si="24"/>
        <v>View on Google Map</v>
      </c>
    </row>
    <row r="548" spans="1:13" ht="12.75">
      <c r="A548" s="99">
        <v>456</v>
      </c>
      <c r="B548" s="99" t="s">
        <v>1479</v>
      </c>
      <c r="C548" s="99" t="str">
        <f t="shared" si="26"/>
        <v>Arctic LTER Site number 456</v>
      </c>
      <c r="D548" s="99">
        <v>68.81229</v>
      </c>
      <c r="E548" s="99">
        <v>-149.06899</v>
      </c>
      <c r="F548" s="99">
        <v>730</v>
      </c>
      <c r="G548" s="99" t="s">
        <v>398</v>
      </c>
      <c r="H548" s="99" t="s">
        <v>387</v>
      </c>
      <c r="I548" s="99" t="s">
        <v>387</v>
      </c>
      <c r="J548" s="99" t="s">
        <v>399</v>
      </c>
      <c r="K548" s="99" t="s">
        <v>387</v>
      </c>
      <c r="L548" s="99" t="s">
        <v>387</v>
      </c>
      <c r="M548" s="105" t="str">
        <f t="shared" si="24"/>
        <v>View on Google Map</v>
      </c>
    </row>
    <row r="549" spans="1:13" ht="12.75">
      <c r="A549" s="99">
        <v>457</v>
      </c>
      <c r="B549" s="99" t="s">
        <v>1480</v>
      </c>
      <c r="C549" s="99" t="str">
        <f t="shared" si="26"/>
        <v>Arctic LTER Site number 457</v>
      </c>
      <c r="D549" s="99">
        <v>68.81437</v>
      </c>
      <c r="E549" s="99">
        <v>-149.06775</v>
      </c>
      <c r="F549" s="99">
        <v>724</v>
      </c>
      <c r="G549" s="99" t="s">
        <v>398</v>
      </c>
      <c r="H549" s="99" t="s">
        <v>387</v>
      </c>
      <c r="I549" s="99" t="s">
        <v>387</v>
      </c>
      <c r="J549" s="99" t="s">
        <v>399</v>
      </c>
      <c r="K549" s="99" t="s">
        <v>387</v>
      </c>
      <c r="L549" s="99" t="s">
        <v>387</v>
      </c>
      <c r="M549" s="105" t="str">
        <f t="shared" si="24"/>
        <v>View on Google Map</v>
      </c>
    </row>
    <row r="550" spans="1:13" ht="12.75">
      <c r="A550" s="99">
        <v>38</v>
      </c>
      <c r="B550" s="99" t="s">
        <v>1481</v>
      </c>
      <c r="C550" s="99" t="str">
        <f t="shared" si="26"/>
        <v>Arctic LTER Site number 38</v>
      </c>
      <c r="D550" s="99">
        <v>69.0119</v>
      </c>
      <c r="E550" s="99">
        <v>-150.3</v>
      </c>
      <c r="F550" s="99">
        <v>321</v>
      </c>
      <c r="G550" s="99" t="s">
        <v>412</v>
      </c>
      <c r="H550" s="99" t="s">
        <v>1482</v>
      </c>
      <c r="I550" s="99" t="s">
        <v>1483</v>
      </c>
      <c r="J550" s="99" t="s">
        <v>448</v>
      </c>
      <c r="K550" s="99" t="s">
        <v>387</v>
      </c>
      <c r="L550" s="99" t="s">
        <v>395</v>
      </c>
      <c r="M550" s="105" t="str">
        <f t="shared" si="24"/>
        <v>View on Google Map</v>
      </c>
    </row>
    <row r="551" spans="1:13" ht="12.75">
      <c r="A551" s="99">
        <v>1211</v>
      </c>
      <c r="B551" s="99" t="s">
        <v>1484</v>
      </c>
      <c r="C551" s="99" t="s">
        <v>571</v>
      </c>
      <c r="D551" s="99">
        <v>68.9967</v>
      </c>
      <c r="E551" s="99">
        <v>-150.28142</v>
      </c>
      <c r="F551" s="99" t="s">
        <v>387</v>
      </c>
      <c r="G551" s="99" t="s">
        <v>388</v>
      </c>
      <c r="H551" s="99" t="s">
        <v>387</v>
      </c>
      <c r="I551" s="99" t="s">
        <v>387</v>
      </c>
      <c r="J551" s="99" t="s">
        <v>394</v>
      </c>
      <c r="K551" s="99" t="s">
        <v>387</v>
      </c>
      <c r="L551" s="99" t="s">
        <v>395</v>
      </c>
      <c r="M551" s="105" t="str">
        <f t="shared" si="24"/>
        <v>View on Google Map</v>
      </c>
    </row>
    <row r="552" spans="1:13" ht="12.75">
      <c r="A552" s="99">
        <v>1210</v>
      </c>
      <c r="B552" s="99" t="s">
        <v>1485</v>
      </c>
      <c r="C552" s="99" t="s">
        <v>571</v>
      </c>
      <c r="D552" s="99">
        <v>68.9967</v>
      </c>
      <c r="E552" s="99">
        <v>-150.28142</v>
      </c>
      <c r="F552" s="99" t="s">
        <v>387</v>
      </c>
      <c r="G552" s="99" t="s">
        <v>388</v>
      </c>
      <c r="H552" s="99" t="s">
        <v>387</v>
      </c>
      <c r="I552" s="99" t="s">
        <v>387</v>
      </c>
      <c r="J552" s="99" t="s">
        <v>394</v>
      </c>
      <c r="K552" s="99" t="s">
        <v>387</v>
      </c>
      <c r="L552" s="99" t="s">
        <v>395</v>
      </c>
      <c r="M552" s="105" t="str">
        <f t="shared" si="24"/>
        <v>View on Google Map</v>
      </c>
    </row>
    <row r="553" spans="2:13" ht="12.75">
      <c r="B553" s="99" t="s">
        <v>1486</v>
      </c>
      <c r="C553" s="99" t="s">
        <v>1399</v>
      </c>
      <c r="D553" s="99">
        <v>69.00750000000001</v>
      </c>
      <c r="E553" s="99">
        <v>-150.313888888889</v>
      </c>
      <c r="G553" s="99" t="s">
        <v>406</v>
      </c>
      <c r="J553" s="99" t="s">
        <v>394</v>
      </c>
      <c r="L553" s="99" t="s">
        <v>395</v>
      </c>
      <c r="M553" s="105" t="str">
        <f t="shared" si="24"/>
        <v>View on Google Map</v>
      </c>
    </row>
    <row r="554" spans="2:13" ht="12.75">
      <c r="B554" s="99" t="s">
        <v>1487</v>
      </c>
      <c r="C554" s="99" t="s">
        <v>783</v>
      </c>
      <c r="D554" s="99">
        <v>69.04305555555555</v>
      </c>
      <c r="E554" s="99">
        <v>-150.429166666667</v>
      </c>
      <c r="G554" s="99" t="s">
        <v>406</v>
      </c>
      <c r="J554" s="99" t="s">
        <v>394</v>
      </c>
      <c r="L554" s="99" t="s">
        <v>395</v>
      </c>
      <c r="M554" s="105" t="str">
        <f t="shared" si="24"/>
        <v>View on Google Map</v>
      </c>
    </row>
    <row r="555" spans="1:13" ht="12.75">
      <c r="A555" s="99">
        <v>39</v>
      </c>
      <c r="B555" s="99" t="s">
        <v>1488</v>
      </c>
      <c r="C555" s="99" t="str">
        <f>"Arctic LTER Site number "&amp;A555</f>
        <v>Arctic LTER Site number 39</v>
      </c>
      <c r="D555" s="99">
        <v>68.9946</v>
      </c>
      <c r="E555" s="99">
        <v>-150.307</v>
      </c>
      <c r="F555" s="99">
        <v>307</v>
      </c>
      <c r="G555" s="99" t="s">
        <v>412</v>
      </c>
      <c r="H555" s="99" t="s">
        <v>1489</v>
      </c>
      <c r="I555" s="99" t="s">
        <v>387</v>
      </c>
      <c r="J555" s="99" t="s">
        <v>448</v>
      </c>
      <c r="K555" s="99" t="s">
        <v>387</v>
      </c>
      <c r="L555" s="99" t="s">
        <v>395</v>
      </c>
      <c r="M555" s="105" t="str">
        <f t="shared" si="24"/>
        <v>View on Google Map</v>
      </c>
    </row>
    <row r="556" spans="2:13" ht="12.75">
      <c r="B556" s="99" t="s">
        <v>1490</v>
      </c>
      <c r="C556" s="99" t="s">
        <v>405</v>
      </c>
      <c r="D556" s="99">
        <v>69.57055555555556</v>
      </c>
      <c r="E556" s="99">
        <v>-150.893333333333</v>
      </c>
      <c r="G556" s="99" t="s">
        <v>406</v>
      </c>
      <c r="J556" s="99" t="s">
        <v>394</v>
      </c>
      <c r="L556" s="99" t="s">
        <v>395</v>
      </c>
      <c r="M556" s="105" t="str">
        <f t="shared" si="24"/>
        <v>View on Google Map</v>
      </c>
    </row>
    <row r="557" spans="1:13" ht="12.75">
      <c r="A557" s="99">
        <v>46</v>
      </c>
      <c r="B557" s="99" t="s">
        <v>1491</v>
      </c>
      <c r="C557" s="99" t="str">
        <f>"Arctic LTER Site number "&amp;A557</f>
        <v>Arctic LTER Site number 46</v>
      </c>
      <c r="D557" s="99">
        <v>68.891069</v>
      </c>
      <c r="E557" s="99">
        <v>-150.585019</v>
      </c>
      <c r="F557" s="99" t="s">
        <v>387</v>
      </c>
      <c r="G557" s="99" t="s">
        <v>412</v>
      </c>
      <c r="H557" s="99" t="s">
        <v>387</v>
      </c>
      <c r="I557" s="99" t="s">
        <v>387</v>
      </c>
      <c r="J557" s="99" t="s">
        <v>1397</v>
      </c>
      <c r="K557" s="99" t="s">
        <v>387</v>
      </c>
      <c r="L557" s="99" t="s">
        <v>395</v>
      </c>
      <c r="M557" s="105" t="str">
        <f t="shared" si="24"/>
        <v>View on Google Map</v>
      </c>
    </row>
    <row r="558" spans="1:13" ht="12.75">
      <c r="A558" s="99">
        <v>47</v>
      </c>
      <c r="B558" s="99" t="s">
        <v>1492</v>
      </c>
      <c r="C558" s="99" t="str">
        <f>"Arctic LTER Site number "&amp;A558</f>
        <v>Arctic LTER Site number 47</v>
      </c>
      <c r="D558" s="99">
        <v>68.967</v>
      </c>
      <c r="E558" s="99">
        <v>-150.56673</v>
      </c>
      <c r="F558" s="99" t="s">
        <v>387</v>
      </c>
      <c r="G558" s="99" t="s">
        <v>412</v>
      </c>
      <c r="H558" s="99" t="s">
        <v>387</v>
      </c>
      <c r="I558" s="99" t="s">
        <v>387</v>
      </c>
      <c r="J558" s="99" t="s">
        <v>1397</v>
      </c>
      <c r="K558" s="99" t="s">
        <v>387</v>
      </c>
      <c r="L558" s="99" t="s">
        <v>395</v>
      </c>
      <c r="M558" s="105" t="str">
        <f t="shared" si="24"/>
        <v>View on Google Map</v>
      </c>
    </row>
    <row r="559" spans="1:13" ht="12.75">
      <c r="A559" s="99">
        <v>100</v>
      </c>
      <c r="B559" s="99" t="s">
        <v>1493</v>
      </c>
      <c r="C559" s="99" t="s">
        <v>1494</v>
      </c>
      <c r="D559" s="99">
        <v>68.629961</v>
      </c>
      <c r="E559" s="99">
        <v>-149.612633</v>
      </c>
      <c r="F559" s="99">
        <v>719</v>
      </c>
      <c r="G559" s="99" t="s">
        <v>398</v>
      </c>
      <c r="H559" s="99" t="s">
        <v>1495</v>
      </c>
      <c r="I559" s="99" t="s">
        <v>1496</v>
      </c>
      <c r="J559" s="99" t="s">
        <v>413</v>
      </c>
      <c r="K559" s="99" t="s">
        <v>387</v>
      </c>
      <c r="L559" s="99" t="s">
        <v>387</v>
      </c>
      <c r="M559" s="105" t="str">
        <f t="shared" si="24"/>
        <v>View on Google Map</v>
      </c>
    </row>
    <row r="560" spans="1:13" ht="12.75">
      <c r="A560" s="99">
        <v>523</v>
      </c>
      <c r="B560" s="99" t="s">
        <v>1497</v>
      </c>
      <c r="C560" s="99" t="s">
        <v>1498</v>
      </c>
      <c r="D560" s="99">
        <v>68.626672</v>
      </c>
      <c r="E560" s="99">
        <v>-149.597844</v>
      </c>
      <c r="F560" s="99">
        <v>719</v>
      </c>
      <c r="G560" s="99" t="s">
        <v>398</v>
      </c>
      <c r="H560" s="99" t="s">
        <v>387</v>
      </c>
      <c r="I560" s="99" t="s">
        <v>387</v>
      </c>
      <c r="J560" s="99" t="s">
        <v>399</v>
      </c>
      <c r="K560" s="99" t="s">
        <v>387</v>
      </c>
      <c r="L560" s="99" t="s">
        <v>1499</v>
      </c>
      <c r="M560" s="105" t="str">
        <f t="shared" si="24"/>
        <v>View on Google Map</v>
      </c>
    </row>
    <row r="561" spans="1:13" ht="12.75">
      <c r="A561" s="99">
        <v>524</v>
      </c>
      <c r="B561" s="99" t="s">
        <v>1500</v>
      </c>
      <c r="C561" s="99" t="s">
        <v>1498</v>
      </c>
      <c r="D561" s="99">
        <v>68.632586</v>
      </c>
      <c r="E561" s="99">
        <v>-149.600895</v>
      </c>
      <c r="F561" s="99">
        <v>719</v>
      </c>
      <c r="G561" s="99" t="s">
        <v>398</v>
      </c>
      <c r="H561" s="99" t="s">
        <v>387</v>
      </c>
      <c r="I561" s="99" t="s">
        <v>387</v>
      </c>
      <c r="J561" s="99" t="s">
        <v>399</v>
      </c>
      <c r="K561" s="99" t="s">
        <v>387</v>
      </c>
      <c r="L561" s="99" t="s">
        <v>1499</v>
      </c>
      <c r="M561" s="105" t="str">
        <f t="shared" si="24"/>
        <v>View on Google Map</v>
      </c>
    </row>
    <row r="562" spans="1:13" ht="12.75">
      <c r="A562" s="99">
        <v>525</v>
      </c>
      <c r="B562" s="99" t="s">
        <v>1501</v>
      </c>
      <c r="C562" s="99" t="s">
        <v>1498</v>
      </c>
      <c r="D562" s="99">
        <v>68.63639</v>
      </c>
      <c r="E562" s="99">
        <v>-149.594774</v>
      </c>
      <c r="F562" s="99">
        <v>719</v>
      </c>
      <c r="G562" s="99" t="s">
        <v>398</v>
      </c>
      <c r="H562" s="99" t="s">
        <v>387</v>
      </c>
      <c r="I562" s="99" t="s">
        <v>387</v>
      </c>
      <c r="J562" s="99" t="s">
        <v>399</v>
      </c>
      <c r="K562" s="99" t="s">
        <v>387</v>
      </c>
      <c r="L562" s="99" t="s">
        <v>1499</v>
      </c>
      <c r="M562" s="105" t="str">
        <f t="shared" si="24"/>
        <v>View on Google Map</v>
      </c>
    </row>
    <row r="563" spans="1:13" ht="12.75">
      <c r="A563" s="99">
        <v>13</v>
      </c>
      <c r="B563" s="99" t="s">
        <v>1502</v>
      </c>
      <c r="C563" s="99" t="str">
        <f>"Arctic LTER Site number "&amp;A563</f>
        <v>Arctic LTER Site number 13</v>
      </c>
      <c r="D563" s="99">
        <v>68.6256</v>
      </c>
      <c r="E563" s="99">
        <v>-149.59605</v>
      </c>
      <c r="F563" s="99">
        <v>719</v>
      </c>
      <c r="G563" s="99" t="s">
        <v>412</v>
      </c>
      <c r="H563" s="99" t="s">
        <v>1503</v>
      </c>
      <c r="I563" s="99" t="s">
        <v>1504</v>
      </c>
      <c r="J563" s="99" t="s">
        <v>413</v>
      </c>
      <c r="K563" s="99">
        <v>190</v>
      </c>
      <c r="L563" s="99" t="s">
        <v>801</v>
      </c>
      <c r="M563" s="105" t="str">
        <f t="shared" si="24"/>
        <v>View on Google Map</v>
      </c>
    </row>
    <row r="564" spans="1:13" ht="12.75">
      <c r="A564" s="99">
        <v>522</v>
      </c>
      <c r="B564" s="99" t="s">
        <v>1505</v>
      </c>
      <c r="C564" s="99" t="s">
        <v>1498</v>
      </c>
      <c r="D564" s="99">
        <v>68.625966</v>
      </c>
      <c r="E564" s="99">
        <v>-149.599022</v>
      </c>
      <c r="F564" s="99">
        <v>719</v>
      </c>
      <c r="G564" s="99" t="s">
        <v>398</v>
      </c>
      <c r="H564" s="99" t="s">
        <v>387</v>
      </c>
      <c r="I564" s="99" t="s">
        <v>387</v>
      </c>
      <c r="J564" s="99" t="s">
        <v>399</v>
      </c>
      <c r="K564" s="99" t="s">
        <v>387</v>
      </c>
      <c r="L564" s="99" t="s">
        <v>1499</v>
      </c>
      <c r="M564" s="105" t="str">
        <f t="shared" si="24"/>
        <v>View on Google Map</v>
      </c>
    </row>
    <row r="565" spans="1:13" ht="12.75">
      <c r="A565" s="99">
        <v>101</v>
      </c>
      <c r="B565" s="99" t="s">
        <v>1506</v>
      </c>
      <c r="C565" s="99" t="s">
        <v>1507</v>
      </c>
      <c r="D565" s="99" t="s">
        <v>387</v>
      </c>
      <c r="E565" s="99" t="s">
        <v>387</v>
      </c>
      <c r="F565" s="99">
        <v>719</v>
      </c>
      <c r="G565" s="99" t="s">
        <v>398</v>
      </c>
      <c r="H565" s="99" t="s">
        <v>387</v>
      </c>
      <c r="I565" s="99" t="s">
        <v>387</v>
      </c>
      <c r="J565" s="99" t="s">
        <v>413</v>
      </c>
      <c r="K565" s="99" t="s">
        <v>387</v>
      </c>
      <c r="L565" s="99" t="s">
        <v>387</v>
      </c>
      <c r="M565" s="105" t="str">
        <f t="shared" si="24"/>
        <v>View on Google Map</v>
      </c>
    </row>
    <row r="566" spans="1:13" ht="12.75">
      <c r="A566" s="99">
        <v>102</v>
      </c>
      <c r="B566" s="99" t="s">
        <v>1508</v>
      </c>
      <c r="C566" s="99" t="s">
        <v>1509</v>
      </c>
      <c r="D566" s="99">
        <v>68.638624</v>
      </c>
      <c r="E566" s="99">
        <v>-149.610737</v>
      </c>
      <c r="F566" s="99">
        <v>719</v>
      </c>
      <c r="G566" s="99" t="s">
        <v>398</v>
      </c>
      <c r="H566" s="99" t="s">
        <v>1510</v>
      </c>
      <c r="I566" s="99" t="s">
        <v>1511</v>
      </c>
      <c r="J566" s="99" t="s">
        <v>413</v>
      </c>
      <c r="K566" s="99" t="s">
        <v>387</v>
      </c>
      <c r="L566" s="99" t="s">
        <v>387</v>
      </c>
      <c r="M566" s="105" t="str">
        <f t="shared" si="24"/>
        <v>View on Google Map</v>
      </c>
    </row>
    <row r="567" spans="1:13" ht="12.75">
      <c r="A567" s="99">
        <v>526</v>
      </c>
      <c r="B567" s="99" t="s">
        <v>1512</v>
      </c>
      <c r="C567" s="99" t="s">
        <v>1498</v>
      </c>
      <c r="D567" s="99">
        <v>68.633232</v>
      </c>
      <c r="E567" s="99">
        <v>-149.61149</v>
      </c>
      <c r="F567" s="99">
        <v>719</v>
      </c>
      <c r="G567" s="99" t="s">
        <v>398</v>
      </c>
      <c r="H567" s="99" t="s">
        <v>387</v>
      </c>
      <c r="I567" s="99" t="s">
        <v>387</v>
      </c>
      <c r="J567" s="99" t="s">
        <v>399</v>
      </c>
      <c r="K567" s="99" t="s">
        <v>387</v>
      </c>
      <c r="L567" s="99" t="s">
        <v>1499</v>
      </c>
      <c r="M567" s="105" t="str">
        <f t="shared" si="24"/>
        <v>View on Google Map</v>
      </c>
    </row>
    <row r="568" spans="1:13" ht="12.75">
      <c r="A568" s="99">
        <v>14</v>
      </c>
      <c r="B568" s="99" t="s">
        <v>1513</v>
      </c>
      <c r="C568" s="99" t="str">
        <f>"Arctic LTER Site number "&amp;A568</f>
        <v>Arctic LTER Site number 14</v>
      </c>
      <c r="D568" s="99" t="s">
        <v>387</v>
      </c>
      <c r="E568" s="99" t="s">
        <v>387</v>
      </c>
      <c r="F568" s="99">
        <v>719</v>
      </c>
      <c r="G568" s="99" t="s">
        <v>412</v>
      </c>
      <c r="H568" s="99" t="s">
        <v>1514</v>
      </c>
      <c r="I568" s="99" t="s">
        <v>387</v>
      </c>
      <c r="J568" s="99" t="s">
        <v>413</v>
      </c>
      <c r="K568" s="99" t="s">
        <v>387</v>
      </c>
      <c r="L568" s="99" t="s">
        <v>387</v>
      </c>
      <c r="M568" s="105" t="str">
        <f t="shared" si="24"/>
        <v>View on Google Map</v>
      </c>
    </row>
    <row r="569" spans="1:13" ht="12.75">
      <c r="A569" s="99">
        <v>527</v>
      </c>
      <c r="B569" s="99" t="s">
        <v>1515</v>
      </c>
      <c r="C569" s="99" t="s">
        <v>1498</v>
      </c>
      <c r="D569" s="99">
        <v>68.639895</v>
      </c>
      <c r="E569" s="99">
        <v>-149.596106</v>
      </c>
      <c r="F569" s="99">
        <v>719</v>
      </c>
      <c r="G569" s="99" t="s">
        <v>398</v>
      </c>
      <c r="H569" s="99" t="s">
        <v>387</v>
      </c>
      <c r="I569" s="99" t="s">
        <v>387</v>
      </c>
      <c r="J569" s="99" t="s">
        <v>399</v>
      </c>
      <c r="K569" s="99" t="s">
        <v>387</v>
      </c>
      <c r="L569" s="99" t="s">
        <v>1499</v>
      </c>
      <c r="M569" s="105" t="str">
        <f t="shared" si="24"/>
        <v>View on Google Map</v>
      </c>
    </row>
    <row r="570" spans="1:13" ht="12.75">
      <c r="A570" s="99">
        <v>9</v>
      </c>
      <c r="B570" s="99" t="s">
        <v>1516</v>
      </c>
      <c r="C570" s="99" t="str">
        <f>"Arctic LTER Site number "&amp;A570</f>
        <v>Arctic LTER Site number 9</v>
      </c>
      <c r="D570" s="99" t="s">
        <v>387</v>
      </c>
      <c r="E570" s="99" t="s">
        <v>387</v>
      </c>
      <c r="F570" s="99">
        <v>823</v>
      </c>
      <c r="G570" s="99" t="s">
        <v>412</v>
      </c>
      <c r="H570" s="99" t="s">
        <v>387</v>
      </c>
      <c r="I570" s="99" t="s">
        <v>387</v>
      </c>
      <c r="J570" s="99" t="s">
        <v>413</v>
      </c>
      <c r="K570" s="99" t="s">
        <v>387</v>
      </c>
      <c r="L570" s="99" t="s">
        <v>387</v>
      </c>
      <c r="M570" s="105" t="str">
        <f t="shared" si="24"/>
        <v>View on Google Map</v>
      </c>
    </row>
    <row r="571" spans="1:13" ht="12.75">
      <c r="A571" s="99">
        <v>22</v>
      </c>
      <c r="B571" s="99" t="s">
        <v>1517</v>
      </c>
      <c r="C571" s="99" t="str">
        <f>"Arctic LTER Site number "&amp;A571</f>
        <v>Arctic LTER Site number 22</v>
      </c>
      <c r="D571" s="99" t="s">
        <v>387</v>
      </c>
      <c r="E571" s="99" t="s">
        <v>387</v>
      </c>
      <c r="F571" s="99" t="s">
        <v>387</v>
      </c>
      <c r="G571" s="99" t="s">
        <v>412</v>
      </c>
      <c r="H571" s="99" t="s">
        <v>1518</v>
      </c>
      <c r="I571" s="99" t="s">
        <v>387</v>
      </c>
      <c r="J571" s="99" t="s">
        <v>413</v>
      </c>
      <c r="K571" s="99" t="s">
        <v>387</v>
      </c>
      <c r="L571" s="99" t="s">
        <v>387</v>
      </c>
      <c r="M571" s="105" t="str">
        <f t="shared" si="24"/>
        <v>View on Google Map</v>
      </c>
    </row>
    <row r="572" spans="1:13" ht="12.75">
      <c r="A572" s="99">
        <v>528</v>
      </c>
      <c r="B572" s="99" t="s">
        <v>1519</v>
      </c>
      <c r="C572" s="99" t="s">
        <v>1498</v>
      </c>
      <c r="D572" s="99">
        <v>68.634241</v>
      </c>
      <c r="E572" s="99">
        <v>-149.602759</v>
      </c>
      <c r="F572" s="99">
        <v>719</v>
      </c>
      <c r="G572" s="99" t="s">
        <v>398</v>
      </c>
      <c r="H572" s="99" t="s">
        <v>387</v>
      </c>
      <c r="I572" s="99" t="s">
        <v>387</v>
      </c>
      <c r="J572" s="99" t="s">
        <v>399</v>
      </c>
      <c r="K572" s="99" t="s">
        <v>387</v>
      </c>
      <c r="L572" s="99" t="s">
        <v>1499</v>
      </c>
      <c r="M572" s="105" t="str">
        <f t="shared" si="24"/>
        <v>View on Google Map</v>
      </c>
    </row>
    <row r="573" spans="1:13" ht="12.75">
      <c r="A573" s="99">
        <v>521</v>
      </c>
      <c r="B573" s="99" t="s">
        <v>1520</v>
      </c>
      <c r="C573" s="99" t="s">
        <v>1498</v>
      </c>
      <c r="D573" s="99">
        <v>68.628656</v>
      </c>
      <c r="E573" s="99">
        <v>-149.599606</v>
      </c>
      <c r="F573" s="99">
        <v>719</v>
      </c>
      <c r="G573" s="99" t="s">
        <v>398</v>
      </c>
      <c r="H573" s="99" t="s">
        <v>387</v>
      </c>
      <c r="I573" s="99" t="s">
        <v>387</v>
      </c>
      <c r="J573" s="99" t="s">
        <v>399</v>
      </c>
      <c r="K573" s="99" t="s">
        <v>387</v>
      </c>
      <c r="L573" s="99" t="s">
        <v>1499</v>
      </c>
      <c r="M573" s="105" t="str">
        <f t="shared" si="24"/>
        <v>View on Google Map</v>
      </c>
    </row>
    <row r="574" spans="1:13" ht="12.75">
      <c r="A574" s="99">
        <v>520</v>
      </c>
      <c r="B574" s="99" t="s">
        <v>1521</v>
      </c>
      <c r="C574" s="99" t="s">
        <v>1498</v>
      </c>
      <c r="D574" s="99">
        <v>68.633064</v>
      </c>
      <c r="E574" s="99">
        <v>-149.62827</v>
      </c>
      <c r="F574" s="99">
        <v>719</v>
      </c>
      <c r="G574" s="99" t="s">
        <v>398</v>
      </c>
      <c r="H574" s="99" t="s">
        <v>387</v>
      </c>
      <c r="I574" s="99" t="s">
        <v>387</v>
      </c>
      <c r="J574" s="99" t="s">
        <v>399</v>
      </c>
      <c r="K574" s="99" t="s">
        <v>387</v>
      </c>
      <c r="L574" s="99" t="s">
        <v>1499</v>
      </c>
      <c r="M574" s="105" t="str">
        <f t="shared" si="24"/>
        <v>View on Google Map</v>
      </c>
    </row>
    <row r="575" spans="2:13" ht="12.75">
      <c r="B575" s="99" t="s">
        <v>1522</v>
      </c>
      <c r="C575" s="99" t="s">
        <v>783</v>
      </c>
      <c r="D575" s="99">
        <v>68.695506</v>
      </c>
      <c r="E575" s="99">
        <v>-149.207807</v>
      </c>
      <c r="G575" s="99" t="s">
        <v>923</v>
      </c>
      <c r="J575" s="18" t="s">
        <v>413</v>
      </c>
      <c r="M575" s="105" t="str">
        <f t="shared" si="24"/>
        <v>View on Google Map</v>
      </c>
    </row>
    <row r="576" spans="2:13" ht="12.75">
      <c r="B576" s="99" t="s">
        <v>1523</v>
      </c>
      <c r="C576" s="99" t="s">
        <v>783</v>
      </c>
      <c r="D576" s="99">
        <v>68.695697</v>
      </c>
      <c r="E576" s="99">
        <v>-149.204827</v>
      </c>
      <c r="G576" s="99" t="s">
        <v>923</v>
      </c>
      <c r="J576" s="18" t="s">
        <v>413</v>
      </c>
      <c r="M576" s="105" t="str">
        <f t="shared" si="24"/>
        <v>View on Google Map</v>
      </c>
    </row>
    <row r="577" spans="2:13" ht="12.75">
      <c r="B577" s="99" t="s">
        <v>1524</v>
      </c>
      <c r="C577" s="99" t="s">
        <v>783</v>
      </c>
      <c r="D577" s="99">
        <v>68.6907</v>
      </c>
      <c r="E577" s="99">
        <v>-149.208371</v>
      </c>
      <c r="G577" s="99" t="s">
        <v>923</v>
      </c>
      <c r="J577" s="18" t="s">
        <v>413</v>
      </c>
      <c r="M577" s="105" t="str">
        <f t="shared" si="24"/>
        <v>View on Google Map</v>
      </c>
    </row>
    <row r="578" spans="2:13" ht="12.75">
      <c r="B578" s="99" t="s">
        <v>1525</v>
      </c>
      <c r="C578" s="99" t="s">
        <v>783</v>
      </c>
      <c r="D578" s="99">
        <v>68.693759</v>
      </c>
      <c r="E578" s="99">
        <v>-149.204055</v>
      </c>
      <c r="G578" s="99" t="s">
        <v>923</v>
      </c>
      <c r="J578" s="18" t="s">
        <v>413</v>
      </c>
      <c r="M578" s="105" t="str">
        <f t="shared" si="24"/>
        <v>View on Google Map</v>
      </c>
    </row>
    <row r="579" spans="2:13" ht="12.75">
      <c r="B579" s="99" t="s">
        <v>1526</v>
      </c>
      <c r="C579" s="99" t="s">
        <v>1527</v>
      </c>
      <c r="D579" s="99">
        <v>68.628228973</v>
      </c>
      <c r="E579" s="99">
        <v>-149.596001285</v>
      </c>
      <c r="F579" s="99">
        <v>726.5</v>
      </c>
      <c r="J579" s="99" t="s">
        <v>413</v>
      </c>
      <c r="M579" s="99" t="str">
        <f>HYPERLINK("http://maps.google.com/maps?q="&amp;D579&amp;","&amp;E579,"View on Google Map")</f>
        <v>View on Google Map</v>
      </c>
    </row>
    <row r="580" spans="1:13" ht="12.75">
      <c r="A580" s="99">
        <v>901</v>
      </c>
      <c r="B580" s="99" t="s">
        <v>1528</v>
      </c>
      <c r="C580" s="99" t="s">
        <v>1529</v>
      </c>
      <c r="D580" s="99" t="s">
        <v>387</v>
      </c>
      <c r="E580" s="99" t="s">
        <v>387</v>
      </c>
      <c r="F580" s="99" t="s">
        <v>387</v>
      </c>
      <c r="G580" s="99" t="s">
        <v>387</v>
      </c>
      <c r="H580" s="99" t="s">
        <v>1530</v>
      </c>
      <c r="I580" s="99" t="s">
        <v>387</v>
      </c>
      <c r="J580" s="18" t="s">
        <v>413</v>
      </c>
      <c r="K580" s="99" t="s">
        <v>387</v>
      </c>
      <c r="L580" s="99" t="s">
        <v>387</v>
      </c>
      <c r="M580" s="105" t="str">
        <f aca="true" t="shared" si="27" ref="M580:M644">HYPERLINK("http://maps.google.com/maps?q="&amp;D580&amp;","&amp;E580,"View on Google Map")</f>
        <v>View on Google Map</v>
      </c>
    </row>
    <row r="581" spans="1:13" ht="12.75">
      <c r="A581" s="99">
        <v>902</v>
      </c>
      <c r="B581" s="99" t="s">
        <v>1531</v>
      </c>
      <c r="C581" s="99" t="s">
        <v>1529</v>
      </c>
      <c r="D581" s="99" t="s">
        <v>387</v>
      </c>
      <c r="E581" s="99" t="s">
        <v>387</v>
      </c>
      <c r="F581" s="99">
        <v>757</v>
      </c>
      <c r="G581" s="99" t="s">
        <v>388</v>
      </c>
      <c r="H581" s="99" t="s">
        <v>1532</v>
      </c>
      <c r="I581" s="99" t="s">
        <v>387</v>
      </c>
      <c r="J581" s="99" t="s">
        <v>413</v>
      </c>
      <c r="K581" s="99" t="s">
        <v>387</v>
      </c>
      <c r="L581" s="99" t="s">
        <v>387</v>
      </c>
      <c r="M581" s="105" t="str">
        <f t="shared" si="27"/>
        <v>View on Google Map</v>
      </c>
    </row>
    <row r="582" spans="1:13" ht="12.75">
      <c r="A582" s="99">
        <v>903</v>
      </c>
      <c r="B582" s="99" t="s">
        <v>1533</v>
      </c>
      <c r="C582" s="99" t="s">
        <v>1529</v>
      </c>
      <c r="D582" s="99" t="s">
        <v>387</v>
      </c>
      <c r="E582" s="99" t="s">
        <v>387</v>
      </c>
      <c r="F582" s="99">
        <v>770</v>
      </c>
      <c r="G582" s="99" t="s">
        <v>388</v>
      </c>
      <c r="H582" s="99" t="s">
        <v>1534</v>
      </c>
      <c r="I582" s="99" t="s">
        <v>387</v>
      </c>
      <c r="J582" s="99" t="s">
        <v>413</v>
      </c>
      <c r="K582" s="99" t="s">
        <v>387</v>
      </c>
      <c r="L582" s="99" t="s">
        <v>387</v>
      </c>
      <c r="M582" s="105" t="str">
        <f t="shared" si="27"/>
        <v>View on Google Map</v>
      </c>
    </row>
    <row r="583" spans="1:13" ht="12.75">
      <c r="A583" s="99">
        <v>904</v>
      </c>
      <c r="B583" s="99" t="s">
        <v>1535</v>
      </c>
      <c r="C583" s="99" t="s">
        <v>1529</v>
      </c>
      <c r="D583" s="99" t="s">
        <v>387</v>
      </c>
      <c r="E583" s="99" t="s">
        <v>387</v>
      </c>
      <c r="F583" s="99">
        <v>770</v>
      </c>
      <c r="G583" s="99" t="s">
        <v>388</v>
      </c>
      <c r="H583" s="99" t="s">
        <v>1536</v>
      </c>
      <c r="I583" s="99" t="s">
        <v>387</v>
      </c>
      <c r="J583" s="99" t="s">
        <v>413</v>
      </c>
      <c r="K583" s="99" t="s">
        <v>387</v>
      </c>
      <c r="L583" s="99" t="s">
        <v>387</v>
      </c>
      <c r="M583" s="105" t="str">
        <f t="shared" si="27"/>
        <v>View on Google Map</v>
      </c>
    </row>
    <row r="584" spans="1:13" ht="12.75">
      <c r="A584" s="99">
        <v>905</v>
      </c>
      <c r="B584" s="99" t="s">
        <v>1537</v>
      </c>
      <c r="C584" s="99" t="s">
        <v>1529</v>
      </c>
      <c r="D584" s="99" t="s">
        <v>387</v>
      </c>
      <c r="E584" s="99" t="s">
        <v>387</v>
      </c>
      <c r="F584" s="99">
        <v>769</v>
      </c>
      <c r="G584" s="99" t="s">
        <v>388</v>
      </c>
      <c r="H584" s="99" t="s">
        <v>1538</v>
      </c>
      <c r="I584" s="99" t="s">
        <v>387</v>
      </c>
      <c r="J584" s="99" t="s">
        <v>413</v>
      </c>
      <c r="K584" s="99" t="s">
        <v>387</v>
      </c>
      <c r="L584" s="99" t="s">
        <v>387</v>
      </c>
      <c r="M584" s="105" t="str">
        <f t="shared" si="27"/>
        <v>View on Google Map</v>
      </c>
    </row>
    <row r="585" spans="1:13" ht="12.75">
      <c r="A585" s="99">
        <v>906</v>
      </c>
      <c r="B585" s="99" t="s">
        <v>1539</v>
      </c>
      <c r="C585" s="99" t="s">
        <v>1529</v>
      </c>
      <c r="D585" s="99" t="s">
        <v>387</v>
      </c>
      <c r="E585" s="99" t="s">
        <v>387</v>
      </c>
      <c r="F585" s="99">
        <v>769</v>
      </c>
      <c r="G585" s="99" t="s">
        <v>388</v>
      </c>
      <c r="H585" s="99" t="s">
        <v>1540</v>
      </c>
      <c r="I585" s="99" t="s">
        <v>387</v>
      </c>
      <c r="J585" s="99" t="s">
        <v>413</v>
      </c>
      <c r="K585" s="99" t="s">
        <v>387</v>
      </c>
      <c r="L585" s="99" t="s">
        <v>387</v>
      </c>
      <c r="M585" s="105" t="str">
        <f t="shared" si="27"/>
        <v>View on Google Map</v>
      </c>
    </row>
    <row r="586" spans="1:13" ht="12.75">
      <c r="A586" s="99">
        <v>907</v>
      </c>
      <c r="B586" s="99" t="s">
        <v>1541</v>
      </c>
      <c r="C586" s="99" t="s">
        <v>1529</v>
      </c>
      <c r="D586" s="99" t="s">
        <v>387</v>
      </c>
      <c r="E586" s="99" t="s">
        <v>387</v>
      </c>
      <c r="F586" s="99">
        <v>770</v>
      </c>
      <c r="G586" s="99" t="s">
        <v>388</v>
      </c>
      <c r="H586" s="99" t="s">
        <v>1542</v>
      </c>
      <c r="I586" s="99" t="s">
        <v>387</v>
      </c>
      <c r="J586" s="99" t="s">
        <v>413</v>
      </c>
      <c r="K586" s="99" t="s">
        <v>387</v>
      </c>
      <c r="L586" s="99" t="s">
        <v>387</v>
      </c>
      <c r="M586" s="105" t="str">
        <f t="shared" si="27"/>
        <v>View on Google Map</v>
      </c>
    </row>
    <row r="587" spans="1:13" ht="12.75">
      <c r="A587" s="99">
        <v>908</v>
      </c>
      <c r="B587" s="99" t="s">
        <v>1543</v>
      </c>
      <c r="C587" s="99" t="s">
        <v>1529</v>
      </c>
      <c r="D587" s="99" t="s">
        <v>387</v>
      </c>
      <c r="E587" s="99" t="s">
        <v>387</v>
      </c>
      <c r="F587" s="99">
        <v>770</v>
      </c>
      <c r="G587" s="99" t="s">
        <v>388</v>
      </c>
      <c r="H587" s="99" t="s">
        <v>1544</v>
      </c>
      <c r="I587" s="99" t="s">
        <v>387</v>
      </c>
      <c r="J587" s="99" t="s">
        <v>413</v>
      </c>
      <c r="K587" s="99" t="s">
        <v>387</v>
      </c>
      <c r="L587" s="99" t="s">
        <v>387</v>
      </c>
      <c r="M587" s="105" t="str">
        <f t="shared" si="27"/>
        <v>View on Google Map</v>
      </c>
    </row>
    <row r="588" spans="1:13" ht="12.75">
      <c r="A588" s="99">
        <v>909</v>
      </c>
      <c r="B588" s="99" t="s">
        <v>1545</v>
      </c>
      <c r="C588" s="99" t="s">
        <v>1529</v>
      </c>
      <c r="D588" s="99" t="s">
        <v>387</v>
      </c>
      <c r="E588" s="99" t="s">
        <v>387</v>
      </c>
      <c r="F588" s="99">
        <v>764</v>
      </c>
      <c r="G588" s="99" t="s">
        <v>388</v>
      </c>
      <c r="H588" s="99" t="s">
        <v>1546</v>
      </c>
      <c r="I588" s="99" t="s">
        <v>387</v>
      </c>
      <c r="J588" s="99" t="s">
        <v>413</v>
      </c>
      <c r="K588" s="99" t="s">
        <v>387</v>
      </c>
      <c r="L588" s="99" t="s">
        <v>387</v>
      </c>
      <c r="M588" s="105" t="str">
        <f t="shared" si="27"/>
        <v>View on Google Map</v>
      </c>
    </row>
    <row r="589" spans="1:13" ht="12.75">
      <c r="A589" s="99">
        <v>910</v>
      </c>
      <c r="B589" s="99" t="s">
        <v>1547</v>
      </c>
      <c r="C589" s="99" t="s">
        <v>1529</v>
      </c>
      <c r="D589" s="99" t="s">
        <v>387</v>
      </c>
      <c r="E589" s="99" t="s">
        <v>387</v>
      </c>
      <c r="F589" s="99">
        <v>764</v>
      </c>
      <c r="G589" s="99" t="s">
        <v>388</v>
      </c>
      <c r="H589" s="99" t="s">
        <v>1548</v>
      </c>
      <c r="I589" s="99" t="s">
        <v>387</v>
      </c>
      <c r="J589" s="99" t="s">
        <v>413</v>
      </c>
      <c r="K589" s="99" t="s">
        <v>387</v>
      </c>
      <c r="L589" s="99" t="s">
        <v>387</v>
      </c>
      <c r="M589" s="105" t="str">
        <f t="shared" si="27"/>
        <v>View on Google Map</v>
      </c>
    </row>
    <row r="590" spans="1:13" ht="12.75">
      <c r="A590" s="99">
        <v>911</v>
      </c>
      <c r="B590" s="99" t="s">
        <v>1549</v>
      </c>
      <c r="C590" s="99" t="s">
        <v>1529</v>
      </c>
      <c r="D590" s="99" t="s">
        <v>387</v>
      </c>
      <c r="E590" s="99" t="s">
        <v>387</v>
      </c>
      <c r="F590" s="99">
        <v>760</v>
      </c>
      <c r="G590" s="99" t="s">
        <v>388</v>
      </c>
      <c r="H590" s="99" t="s">
        <v>1550</v>
      </c>
      <c r="I590" s="99" t="s">
        <v>387</v>
      </c>
      <c r="J590" s="99" t="s">
        <v>413</v>
      </c>
      <c r="K590" s="99" t="s">
        <v>387</v>
      </c>
      <c r="L590" s="99" t="s">
        <v>387</v>
      </c>
      <c r="M590" s="105" t="str">
        <f t="shared" si="27"/>
        <v>View on Google Map</v>
      </c>
    </row>
    <row r="591" spans="1:13" ht="12.75">
      <c r="A591" s="99">
        <v>912</v>
      </c>
      <c r="B591" s="99" t="s">
        <v>1551</v>
      </c>
      <c r="C591" s="99" t="s">
        <v>1529</v>
      </c>
      <c r="D591" s="99" t="s">
        <v>387</v>
      </c>
      <c r="E591" s="99" t="s">
        <v>387</v>
      </c>
      <c r="F591" s="99">
        <v>760</v>
      </c>
      <c r="G591" s="99" t="s">
        <v>388</v>
      </c>
      <c r="H591" s="99" t="s">
        <v>1552</v>
      </c>
      <c r="I591" s="99" t="s">
        <v>387</v>
      </c>
      <c r="J591" s="99" t="s">
        <v>413</v>
      </c>
      <c r="K591" s="99" t="s">
        <v>387</v>
      </c>
      <c r="L591" s="99" t="s">
        <v>387</v>
      </c>
      <c r="M591" s="105" t="str">
        <f t="shared" si="27"/>
        <v>View on Google Map</v>
      </c>
    </row>
    <row r="592" spans="1:13" ht="12.75">
      <c r="A592" s="99">
        <v>913</v>
      </c>
      <c r="B592" s="99" t="s">
        <v>1553</v>
      </c>
      <c r="C592" s="99" t="s">
        <v>1529</v>
      </c>
      <c r="D592" s="99" t="s">
        <v>387</v>
      </c>
      <c r="E592" s="99" t="s">
        <v>387</v>
      </c>
      <c r="F592" s="99">
        <v>759</v>
      </c>
      <c r="G592" s="99" t="s">
        <v>388</v>
      </c>
      <c r="H592" s="99" t="s">
        <v>1554</v>
      </c>
      <c r="I592" s="99" t="s">
        <v>387</v>
      </c>
      <c r="J592" s="99" t="s">
        <v>413</v>
      </c>
      <c r="K592" s="99" t="s">
        <v>387</v>
      </c>
      <c r="L592" s="99" t="s">
        <v>387</v>
      </c>
      <c r="M592" s="105" t="str">
        <f t="shared" si="27"/>
        <v>View on Google Map</v>
      </c>
    </row>
    <row r="593" spans="1:13" ht="12.75">
      <c r="A593" s="99">
        <v>914</v>
      </c>
      <c r="B593" s="99" t="s">
        <v>1555</v>
      </c>
      <c r="C593" s="99" t="s">
        <v>1529</v>
      </c>
      <c r="D593" s="99" t="s">
        <v>387</v>
      </c>
      <c r="E593" s="99" t="s">
        <v>387</v>
      </c>
      <c r="F593" s="99">
        <v>758</v>
      </c>
      <c r="G593" s="99" t="s">
        <v>388</v>
      </c>
      <c r="H593" s="99" t="s">
        <v>1556</v>
      </c>
      <c r="I593" s="99" t="s">
        <v>387</v>
      </c>
      <c r="J593" s="99" t="s">
        <v>413</v>
      </c>
      <c r="K593" s="99" t="s">
        <v>387</v>
      </c>
      <c r="L593" s="99" t="s">
        <v>387</v>
      </c>
      <c r="M593" s="105" t="str">
        <f t="shared" si="27"/>
        <v>View on Google Map</v>
      </c>
    </row>
    <row r="594" spans="1:13" ht="12.75">
      <c r="A594" s="99">
        <v>915</v>
      </c>
      <c r="B594" s="99" t="s">
        <v>1557</v>
      </c>
      <c r="C594" s="99" t="s">
        <v>1558</v>
      </c>
      <c r="D594" s="99">
        <v>68.627901</v>
      </c>
      <c r="E594" s="99">
        <v>-149.612951</v>
      </c>
      <c r="F594" s="99">
        <v>759</v>
      </c>
      <c r="G594" s="99" t="s">
        <v>388</v>
      </c>
      <c r="H594" s="99" t="s">
        <v>1559</v>
      </c>
      <c r="I594" s="99" t="s">
        <v>1560</v>
      </c>
      <c r="J594" s="99" t="s">
        <v>413</v>
      </c>
      <c r="K594" s="99" t="s">
        <v>387</v>
      </c>
      <c r="L594" s="99" t="s">
        <v>387</v>
      </c>
      <c r="M594" s="105" t="str">
        <f t="shared" si="27"/>
        <v>View on Google Map</v>
      </c>
    </row>
    <row r="595" spans="1:13" ht="12.75">
      <c r="A595" s="99">
        <v>900</v>
      </c>
      <c r="B595" s="99" t="s">
        <v>1561</v>
      </c>
      <c r="C595" s="99" t="str">
        <f>"Arctic LTER Site number "&amp;A595</f>
        <v>Arctic LTER Site number 900</v>
      </c>
      <c r="D595" s="99">
        <v>68.623488</v>
      </c>
      <c r="E595" s="99">
        <v>-149.616559</v>
      </c>
      <c r="F595" s="99">
        <v>761</v>
      </c>
      <c r="G595" s="99" t="s">
        <v>388</v>
      </c>
      <c r="H595" s="99" t="s">
        <v>1562</v>
      </c>
      <c r="I595" s="99" t="s">
        <v>1563</v>
      </c>
      <c r="J595" s="99" t="s">
        <v>413</v>
      </c>
      <c r="K595" s="99" t="s">
        <v>387</v>
      </c>
      <c r="L595" s="99" t="s">
        <v>387</v>
      </c>
      <c r="M595" s="105" t="str">
        <f t="shared" si="27"/>
        <v>View on Google Map</v>
      </c>
    </row>
    <row r="596" spans="2:13" ht="12.75">
      <c r="B596" s="99" t="s">
        <v>1564</v>
      </c>
      <c r="C596" s="99" t="s">
        <v>998</v>
      </c>
      <c r="D596" s="99">
        <v>68.54926388888889</v>
      </c>
      <c r="E596" s="99">
        <v>-149.306022222222</v>
      </c>
      <c r="G596" s="99" t="s">
        <v>923</v>
      </c>
      <c r="J596" s="18" t="s">
        <v>413</v>
      </c>
      <c r="M596" s="105" t="str">
        <f t="shared" si="27"/>
        <v>View on Google Map</v>
      </c>
    </row>
    <row r="597" spans="2:13" ht="12.75">
      <c r="B597" s="99" t="s">
        <v>1565</v>
      </c>
      <c r="C597" s="99" t="s">
        <v>998</v>
      </c>
      <c r="D597" s="99">
        <v>68.55018888888888</v>
      </c>
      <c r="E597" s="99">
        <v>-149.310305555556</v>
      </c>
      <c r="G597" s="99" t="s">
        <v>923</v>
      </c>
      <c r="J597" s="18" t="s">
        <v>413</v>
      </c>
      <c r="M597" s="105" t="str">
        <f t="shared" si="27"/>
        <v>View on Google Map</v>
      </c>
    </row>
    <row r="598" spans="2:13" ht="12.75">
      <c r="B598" s="99" t="s">
        <v>1566</v>
      </c>
      <c r="C598" s="99" t="s">
        <v>998</v>
      </c>
      <c r="D598" s="99">
        <v>68.54910833333334</v>
      </c>
      <c r="E598" s="99">
        <v>-149.308377777778</v>
      </c>
      <c r="G598" s="99" t="s">
        <v>923</v>
      </c>
      <c r="J598" s="18" t="s">
        <v>413</v>
      </c>
      <c r="M598" s="105" t="str">
        <f t="shared" si="27"/>
        <v>View on Google Map</v>
      </c>
    </row>
    <row r="599" spans="1:13" ht="12.75">
      <c r="A599" s="99">
        <v>42</v>
      </c>
      <c r="B599" s="99" t="s">
        <v>1567</v>
      </c>
      <c r="C599" s="99" t="str">
        <f>"Arctic LTER Site number "&amp;A599</f>
        <v>Arctic LTER Site number 42</v>
      </c>
      <c r="D599" s="99">
        <v>68.960556</v>
      </c>
      <c r="E599" s="99">
        <v>-150.630556</v>
      </c>
      <c r="F599" s="99" t="s">
        <v>387</v>
      </c>
      <c r="G599" s="99" t="s">
        <v>412</v>
      </c>
      <c r="H599" s="99" t="s">
        <v>1568</v>
      </c>
      <c r="I599" s="99" t="s">
        <v>387</v>
      </c>
      <c r="J599" s="99" t="s">
        <v>1397</v>
      </c>
      <c r="K599" s="99" t="s">
        <v>387</v>
      </c>
      <c r="L599" s="99" t="s">
        <v>395</v>
      </c>
      <c r="M599" s="105" t="str">
        <f t="shared" si="27"/>
        <v>View on Google Map</v>
      </c>
    </row>
    <row r="600" spans="1:13" ht="12.75">
      <c r="A600" s="99">
        <v>43</v>
      </c>
      <c r="B600" s="99" t="s">
        <v>1569</v>
      </c>
      <c r="C600" s="99" t="str">
        <f>"Arctic LTER Site number "&amp;A600</f>
        <v>Arctic LTER Site number 43</v>
      </c>
      <c r="D600" s="99">
        <v>68.935101</v>
      </c>
      <c r="E600" s="99">
        <v>-150.683917</v>
      </c>
      <c r="F600" s="99" t="s">
        <v>387</v>
      </c>
      <c r="G600" s="99" t="s">
        <v>412</v>
      </c>
      <c r="H600" s="99" t="s">
        <v>1570</v>
      </c>
      <c r="I600" s="99" t="s">
        <v>387</v>
      </c>
      <c r="J600" s="99" t="s">
        <v>1397</v>
      </c>
      <c r="K600" s="99" t="s">
        <v>387</v>
      </c>
      <c r="L600" s="99" t="s">
        <v>395</v>
      </c>
      <c r="M600" s="105" t="str">
        <f t="shared" si="27"/>
        <v>View on Google Map</v>
      </c>
    </row>
    <row r="601" spans="1:13" ht="12.75">
      <c r="A601" s="99">
        <v>44</v>
      </c>
      <c r="B601" s="99" t="s">
        <v>1571</v>
      </c>
      <c r="C601" s="99" t="str">
        <f>"Arctic LTER Site number "&amp;A601</f>
        <v>Arctic LTER Site number 44</v>
      </c>
      <c r="D601" s="99">
        <v>68.916987</v>
      </c>
      <c r="E601" s="99">
        <v>-150.659291</v>
      </c>
      <c r="F601" s="99" t="s">
        <v>387</v>
      </c>
      <c r="G601" s="99" t="s">
        <v>412</v>
      </c>
      <c r="H601" s="99" t="s">
        <v>1572</v>
      </c>
      <c r="I601" s="99" t="s">
        <v>387</v>
      </c>
      <c r="J601" s="99" t="s">
        <v>1397</v>
      </c>
      <c r="K601" s="99" t="s">
        <v>387</v>
      </c>
      <c r="L601" s="99" t="s">
        <v>395</v>
      </c>
      <c r="M601" s="105" t="str">
        <f t="shared" si="27"/>
        <v>View on Google Map</v>
      </c>
    </row>
    <row r="602" spans="2:13" ht="12.75">
      <c r="B602" s="99" t="s">
        <v>1573</v>
      </c>
      <c r="C602" s="99" t="s">
        <v>1399</v>
      </c>
      <c r="D602" s="99">
        <v>69.13277777777778</v>
      </c>
      <c r="E602" s="99">
        <v>-150.710833333333</v>
      </c>
      <c r="G602" s="99" t="s">
        <v>406</v>
      </c>
      <c r="J602" s="99" t="s">
        <v>394</v>
      </c>
      <c r="L602" s="99" t="s">
        <v>395</v>
      </c>
      <c r="M602" s="105" t="str">
        <f t="shared" si="27"/>
        <v>View on Google Map</v>
      </c>
    </row>
    <row r="603" spans="2:13" ht="12.75">
      <c r="B603" s="99" t="s">
        <v>1574</v>
      </c>
      <c r="C603" s="99" t="s">
        <v>783</v>
      </c>
      <c r="D603" s="99">
        <v>69.13944444444445</v>
      </c>
      <c r="E603" s="99">
        <v>-150.683888888889</v>
      </c>
      <c r="G603" s="99" t="s">
        <v>406</v>
      </c>
      <c r="J603" s="99" t="s">
        <v>394</v>
      </c>
      <c r="L603" s="99" t="s">
        <v>395</v>
      </c>
      <c r="M603" s="105" t="str">
        <f t="shared" si="27"/>
        <v>View on Google Map</v>
      </c>
    </row>
    <row r="604" spans="2:13" ht="12.75">
      <c r="B604" s="99" t="s">
        <v>1575</v>
      </c>
      <c r="C604" s="99" t="s">
        <v>1399</v>
      </c>
      <c r="D604" s="99">
        <v>68.96083333333334</v>
      </c>
      <c r="E604" s="99">
        <v>-150.719722222222</v>
      </c>
      <c r="G604" s="99" t="s">
        <v>406</v>
      </c>
      <c r="J604" s="99" t="s">
        <v>394</v>
      </c>
      <c r="L604" s="99" t="s">
        <v>395</v>
      </c>
      <c r="M604" s="105" t="str">
        <f t="shared" si="27"/>
        <v>View on Google Map</v>
      </c>
    </row>
    <row r="605" spans="2:13" ht="12.75">
      <c r="B605" s="99" t="s">
        <v>1576</v>
      </c>
      <c r="C605" s="99" t="s">
        <v>783</v>
      </c>
      <c r="D605" s="99">
        <v>69.05527777777777</v>
      </c>
      <c r="E605" s="99">
        <v>-150.809722222222</v>
      </c>
      <c r="G605" s="99" t="s">
        <v>406</v>
      </c>
      <c r="J605" s="99" t="s">
        <v>394</v>
      </c>
      <c r="L605" s="99" t="s">
        <v>395</v>
      </c>
      <c r="M605" s="105" t="str">
        <f t="shared" si="27"/>
        <v>View on Google Map</v>
      </c>
    </row>
    <row r="606" spans="1:13" ht="12.75">
      <c r="A606" s="99">
        <v>932</v>
      </c>
      <c r="B606" s="99" t="s">
        <v>1577</v>
      </c>
      <c r="C606" s="99" t="str">
        <f aca="true" t="shared" si="28" ref="C606:C634">"Arctic LTER Site number "&amp;A606</f>
        <v>Arctic LTER Site number 932</v>
      </c>
      <c r="D606" s="99" t="s">
        <v>387</v>
      </c>
      <c r="E606" s="99" t="s">
        <v>387</v>
      </c>
      <c r="F606" s="99">
        <v>750</v>
      </c>
      <c r="G606" s="99" t="s">
        <v>388</v>
      </c>
      <c r="H606" s="99" t="s">
        <v>1578</v>
      </c>
      <c r="I606" s="99" t="s">
        <v>1579</v>
      </c>
      <c r="J606" s="99" t="s">
        <v>413</v>
      </c>
      <c r="K606" s="99" t="s">
        <v>387</v>
      </c>
      <c r="L606" s="99" t="s">
        <v>387</v>
      </c>
      <c r="M606" s="105" t="str">
        <f t="shared" si="27"/>
        <v>View on Google Map</v>
      </c>
    </row>
    <row r="607" spans="1:13" ht="12.75">
      <c r="A607" s="99">
        <v>920</v>
      </c>
      <c r="B607" s="99" t="s">
        <v>1580</v>
      </c>
      <c r="C607" s="99" t="str">
        <f t="shared" si="28"/>
        <v>Arctic LTER Site number 920</v>
      </c>
      <c r="D607" s="99" t="s">
        <v>387</v>
      </c>
      <c r="E607" s="99" t="s">
        <v>387</v>
      </c>
      <c r="F607" s="99">
        <v>760</v>
      </c>
      <c r="G607" s="99" t="s">
        <v>388</v>
      </c>
      <c r="H607" s="99" t="s">
        <v>1581</v>
      </c>
      <c r="I607" s="99" t="s">
        <v>1582</v>
      </c>
      <c r="J607" s="99" t="s">
        <v>413</v>
      </c>
      <c r="K607" s="99" t="s">
        <v>387</v>
      </c>
      <c r="L607" s="99" t="s">
        <v>387</v>
      </c>
      <c r="M607" s="105" t="str">
        <f t="shared" si="27"/>
        <v>View on Google Map</v>
      </c>
    </row>
    <row r="608" spans="1:13" ht="12.75">
      <c r="A608" s="99">
        <v>921</v>
      </c>
      <c r="B608" s="99" t="s">
        <v>1583</v>
      </c>
      <c r="C608" s="99" t="str">
        <f t="shared" si="28"/>
        <v>Arctic LTER Site number 921</v>
      </c>
      <c r="D608" s="99" t="s">
        <v>387</v>
      </c>
      <c r="E608" s="99" t="s">
        <v>387</v>
      </c>
      <c r="F608" s="99">
        <v>720</v>
      </c>
      <c r="G608" s="99" t="s">
        <v>388</v>
      </c>
      <c r="H608" s="99" t="s">
        <v>1584</v>
      </c>
      <c r="I608" s="99" t="s">
        <v>1585</v>
      </c>
      <c r="J608" s="99" t="s">
        <v>413</v>
      </c>
      <c r="K608" s="99" t="s">
        <v>387</v>
      </c>
      <c r="L608" s="99" t="s">
        <v>387</v>
      </c>
      <c r="M608" s="105" t="str">
        <f t="shared" si="27"/>
        <v>View on Google Map</v>
      </c>
    </row>
    <row r="609" spans="1:13" ht="12.75">
      <c r="A609" s="99">
        <v>922</v>
      </c>
      <c r="B609" s="99" t="s">
        <v>1586</v>
      </c>
      <c r="C609" s="99" t="str">
        <f t="shared" si="28"/>
        <v>Arctic LTER Site number 922</v>
      </c>
      <c r="D609" s="99" t="s">
        <v>387</v>
      </c>
      <c r="E609" s="99" t="s">
        <v>387</v>
      </c>
      <c r="F609" s="99">
        <v>750</v>
      </c>
      <c r="G609" s="99" t="s">
        <v>388</v>
      </c>
      <c r="H609" s="99" t="s">
        <v>1587</v>
      </c>
      <c r="I609" s="99" t="s">
        <v>1588</v>
      </c>
      <c r="J609" s="99" t="s">
        <v>413</v>
      </c>
      <c r="K609" s="99" t="s">
        <v>387</v>
      </c>
      <c r="L609" s="99" t="s">
        <v>387</v>
      </c>
      <c r="M609" s="105" t="str">
        <f t="shared" si="27"/>
        <v>View on Google Map</v>
      </c>
    </row>
    <row r="610" spans="1:13" ht="12.75">
      <c r="A610" s="99">
        <v>923</v>
      </c>
      <c r="B610" s="99" t="s">
        <v>1589</v>
      </c>
      <c r="C610" s="99" t="str">
        <f t="shared" si="28"/>
        <v>Arctic LTER Site number 923</v>
      </c>
      <c r="D610" s="99" t="s">
        <v>387</v>
      </c>
      <c r="E610" s="99" t="s">
        <v>387</v>
      </c>
      <c r="F610" s="99">
        <v>750</v>
      </c>
      <c r="G610" s="99" t="s">
        <v>388</v>
      </c>
      <c r="H610" s="99" t="s">
        <v>1590</v>
      </c>
      <c r="I610" s="99" t="s">
        <v>1591</v>
      </c>
      <c r="J610" s="99" t="s">
        <v>413</v>
      </c>
      <c r="K610" s="99" t="s">
        <v>387</v>
      </c>
      <c r="L610" s="99" t="s">
        <v>387</v>
      </c>
      <c r="M610" s="105" t="str">
        <f t="shared" si="27"/>
        <v>View on Google Map</v>
      </c>
    </row>
    <row r="611" spans="1:13" ht="12.75">
      <c r="A611" s="99">
        <v>924</v>
      </c>
      <c r="B611" s="99" t="s">
        <v>1592</v>
      </c>
      <c r="C611" s="99" t="str">
        <f t="shared" si="28"/>
        <v>Arctic LTER Site number 924</v>
      </c>
      <c r="D611" s="99" t="s">
        <v>387</v>
      </c>
      <c r="E611" s="99" t="s">
        <v>387</v>
      </c>
      <c r="F611" s="99">
        <v>750</v>
      </c>
      <c r="G611" s="99" t="s">
        <v>388</v>
      </c>
      <c r="H611" s="99" t="s">
        <v>1593</v>
      </c>
      <c r="I611" s="99" t="s">
        <v>1594</v>
      </c>
      <c r="J611" s="99" t="s">
        <v>413</v>
      </c>
      <c r="K611" s="99" t="s">
        <v>387</v>
      </c>
      <c r="L611" s="99" t="s">
        <v>387</v>
      </c>
      <c r="M611" s="105" t="str">
        <f t="shared" si="27"/>
        <v>View on Google Map</v>
      </c>
    </row>
    <row r="612" spans="1:13" ht="12.75">
      <c r="A612" s="99">
        <v>925</v>
      </c>
      <c r="B612" s="99" t="s">
        <v>1595</v>
      </c>
      <c r="C612" s="99" t="str">
        <f t="shared" si="28"/>
        <v>Arctic LTER Site number 925</v>
      </c>
      <c r="D612" s="99" t="s">
        <v>387</v>
      </c>
      <c r="E612" s="99" t="s">
        <v>387</v>
      </c>
      <c r="F612" s="99">
        <v>750</v>
      </c>
      <c r="G612" s="99" t="s">
        <v>388</v>
      </c>
      <c r="H612" s="99" t="s">
        <v>1596</v>
      </c>
      <c r="I612" s="99" t="s">
        <v>1597</v>
      </c>
      <c r="J612" s="99" t="s">
        <v>413</v>
      </c>
      <c r="K612" s="99" t="s">
        <v>387</v>
      </c>
      <c r="L612" s="99" t="s">
        <v>387</v>
      </c>
      <c r="M612" s="105" t="str">
        <f t="shared" si="27"/>
        <v>View on Google Map</v>
      </c>
    </row>
    <row r="613" spans="1:13" ht="12.75">
      <c r="A613" s="99">
        <v>926</v>
      </c>
      <c r="B613" s="99" t="s">
        <v>1598</v>
      </c>
      <c r="C613" s="99" t="str">
        <f t="shared" si="28"/>
        <v>Arctic LTER Site number 926</v>
      </c>
      <c r="D613" s="99" t="s">
        <v>387</v>
      </c>
      <c r="E613" s="99" t="s">
        <v>387</v>
      </c>
      <c r="F613" s="99">
        <v>750</v>
      </c>
      <c r="G613" s="99" t="s">
        <v>388</v>
      </c>
      <c r="H613" s="99" t="s">
        <v>1599</v>
      </c>
      <c r="I613" s="99" t="s">
        <v>1600</v>
      </c>
      <c r="J613" s="99" t="s">
        <v>413</v>
      </c>
      <c r="K613" s="99" t="s">
        <v>387</v>
      </c>
      <c r="L613" s="99" t="s">
        <v>387</v>
      </c>
      <c r="M613" s="105" t="str">
        <f t="shared" si="27"/>
        <v>View on Google Map</v>
      </c>
    </row>
    <row r="614" spans="1:13" ht="12.75">
      <c r="A614" s="99">
        <v>927</v>
      </c>
      <c r="B614" s="99" t="s">
        <v>1601</v>
      </c>
      <c r="C614" s="99" t="str">
        <f t="shared" si="28"/>
        <v>Arctic LTER Site number 927</v>
      </c>
      <c r="D614" s="99" t="s">
        <v>387</v>
      </c>
      <c r="E614" s="99" t="s">
        <v>387</v>
      </c>
      <c r="F614" s="99">
        <v>750</v>
      </c>
      <c r="G614" s="99" t="s">
        <v>388</v>
      </c>
      <c r="H614" s="99" t="s">
        <v>1602</v>
      </c>
      <c r="I614" s="99" t="s">
        <v>1603</v>
      </c>
      <c r="J614" s="99" t="s">
        <v>413</v>
      </c>
      <c r="K614" s="99" t="s">
        <v>387</v>
      </c>
      <c r="L614" s="99" t="s">
        <v>387</v>
      </c>
      <c r="M614" s="105" t="str">
        <f t="shared" si="27"/>
        <v>View on Google Map</v>
      </c>
    </row>
    <row r="615" spans="1:13" ht="12.75">
      <c r="A615" s="99">
        <v>928</v>
      </c>
      <c r="B615" s="99" t="s">
        <v>1604</v>
      </c>
      <c r="C615" s="99" t="str">
        <f t="shared" si="28"/>
        <v>Arctic LTER Site number 928</v>
      </c>
      <c r="D615" s="99" t="s">
        <v>387</v>
      </c>
      <c r="E615" s="99" t="s">
        <v>387</v>
      </c>
      <c r="F615" s="99">
        <v>750</v>
      </c>
      <c r="G615" s="99" t="s">
        <v>388</v>
      </c>
      <c r="H615" s="99" t="s">
        <v>1605</v>
      </c>
      <c r="I615" s="99" t="s">
        <v>1606</v>
      </c>
      <c r="J615" s="99" t="s">
        <v>413</v>
      </c>
      <c r="K615" s="99" t="s">
        <v>387</v>
      </c>
      <c r="L615" s="99" t="s">
        <v>387</v>
      </c>
      <c r="M615" s="105" t="str">
        <f t="shared" si="27"/>
        <v>View on Google Map</v>
      </c>
    </row>
    <row r="616" spans="1:13" ht="12.75">
      <c r="A616" s="99">
        <v>929</v>
      </c>
      <c r="B616" s="99" t="s">
        <v>1607</v>
      </c>
      <c r="C616" s="99" t="str">
        <f t="shared" si="28"/>
        <v>Arctic LTER Site number 929</v>
      </c>
      <c r="D616" s="99" t="s">
        <v>387</v>
      </c>
      <c r="E616" s="99" t="s">
        <v>387</v>
      </c>
      <c r="F616" s="99">
        <v>750</v>
      </c>
      <c r="G616" s="99" t="s">
        <v>388</v>
      </c>
      <c r="H616" s="99" t="s">
        <v>1608</v>
      </c>
      <c r="I616" s="99" t="s">
        <v>1609</v>
      </c>
      <c r="J616" s="99" t="s">
        <v>413</v>
      </c>
      <c r="K616" s="99" t="s">
        <v>387</v>
      </c>
      <c r="L616" s="99" t="s">
        <v>387</v>
      </c>
      <c r="M616" s="105" t="str">
        <f t="shared" si="27"/>
        <v>View on Google Map</v>
      </c>
    </row>
    <row r="617" spans="1:13" ht="12.75">
      <c r="A617" s="99">
        <v>930</v>
      </c>
      <c r="B617" s="99" t="s">
        <v>1610</v>
      </c>
      <c r="C617" s="99" t="str">
        <f t="shared" si="28"/>
        <v>Arctic LTER Site number 930</v>
      </c>
      <c r="D617" s="99" t="s">
        <v>387</v>
      </c>
      <c r="E617" s="99" t="s">
        <v>387</v>
      </c>
      <c r="F617" s="99">
        <v>750</v>
      </c>
      <c r="G617" s="99" t="s">
        <v>388</v>
      </c>
      <c r="H617" s="99" t="s">
        <v>1611</v>
      </c>
      <c r="I617" s="99" t="s">
        <v>1612</v>
      </c>
      <c r="J617" s="99" t="s">
        <v>413</v>
      </c>
      <c r="K617" s="99" t="s">
        <v>387</v>
      </c>
      <c r="L617" s="99" t="s">
        <v>387</v>
      </c>
      <c r="M617" s="105" t="str">
        <f t="shared" si="27"/>
        <v>View on Google Map</v>
      </c>
    </row>
    <row r="618" spans="1:13" ht="12.75">
      <c r="A618" s="99">
        <v>931</v>
      </c>
      <c r="B618" s="99" t="s">
        <v>1613</v>
      </c>
      <c r="C618" s="99" t="str">
        <f t="shared" si="28"/>
        <v>Arctic LTER Site number 931</v>
      </c>
      <c r="D618" s="99" t="s">
        <v>387</v>
      </c>
      <c r="E618" s="99" t="s">
        <v>387</v>
      </c>
      <c r="F618" s="99">
        <v>750</v>
      </c>
      <c r="G618" s="99" t="s">
        <v>388</v>
      </c>
      <c r="H618" s="99" t="s">
        <v>1614</v>
      </c>
      <c r="I618" s="99" t="s">
        <v>1615</v>
      </c>
      <c r="J618" s="99" t="s">
        <v>413</v>
      </c>
      <c r="K618" s="99" t="s">
        <v>387</v>
      </c>
      <c r="L618" s="99" t="s">
        <v>387</v>
      </c>
      <c r="M618" s="105" t="str">
        <f t="shared" si="27"/>
        <v>View on Google Map</v>
      </c>
    </row>
    <row r="619" spans="1:13" ht="12.75">
      <c r="A619" s="99">
        <v>370</v>
      </c>
      <c r="B619" s="99" t="s">
        <v>1616</v>
      </c>
      <c r="C619" s="99" t="str">
        <f t="shared" si="28"/>
        <v>Arctic LTER Site number 370</v>
      </c>
      <c r="D619" s="99" t="s">
        <v>387</v>
      </c>
      <c r="E619" s="99" t="s">
        <v>387</v>
      </c>
      <c r="F619" s="99" t="s">
        <v>387</v>
      </c>
      <c r="G619" s="99" t="s">
        <v>398</v>
      </c>
      <c r="H619" s="99" t="s">
        <v>387</v>
      </c>
      <c r="I619" s="99" t="s">
        <v>387</v>
      </c>
      <c r="J619" s="99" t="s">
        <v>413</v>
      </c>
      <c r="K619" s="99" t="s">
        <v>387</v>
      </c>
      <c r="L619" s="99" t="s">
        <v>1617</v>
      </c>
      <c r="M619" s="105" t="str">
        <f t="shared" si="27"/>
        <v>View on Google Map</v>
      </c>
    </row>
    <row r="620" spans="1:13" ht="12.75">
      <c r="A620" s="99">
        <v>371</v>
      </c>
      <c r="B620" s="99" t="s">
        <v>1618</v>
      </c>
      <c r="C620" s="99" t="str">
        <f t="shared" si="28"/>
        <v>Arctic LTER Site number 371</v>
      </c>
      <c r="D620" s="99" t="s">
        <v>387</v>
      </c>
      <c r="E620" s="99" t="s">
        <v>387</v>
      </c>
      <c r="F620" s="99" t="s">
        <v>387</v>
      </c>
      <c r="G620" s="99" t="s">
        <v>398</v>
      </c>
      <c r="H620" s="99" t="s">
        <v>387</v>
      </c>
      <c r="I620" s="99" t="s">
        <v>387</v>
      </c>
      <c r="J620" s="99" t="s">
        <v>413</v>
      </c>
      <c r="K620" s="99" t="s">
        <v>387</v>
      </c>
      <c r="L620" s="99" t="s">
        <v>1617</v>
      </c>
      <c r="M620" s="105" t="str">
        <f t="shared" si="27"/>
        <v>View on Google Map</v>
      </c>
    </row>
    <row r="621" spans="1:13" ht="12.75">
      <c r="A621" s="99">
        <v>372</v>
      </c>
      <c r="B621" s="99" t="s">
        <v>1619</v>
      </c>
      <c r="C621" s="99" t="str">
        <f t="shared" si="28"/>
        <v>Arctic LTER Site number 372</v>
      </c>
      <c r="D621" s="99" t="s">
        <v>387</v>
      </c>
      <c r="E621" s="99" t="s">
        <v>387</v>
      </c>
      <c r="F621" s="99" t="s">
        <v>387</v>
      </c>
      <c r="G621" s="99" t="s">
        <v>398</v>
      </c>
      <c r="H621" s="99" t="s">
        <v>387</v>
      </c>
      <c r="I621" s="99" t="s">
        <v>387</v>
      </c>
      <c r="J621" s="99" t="s">
        <v>413</v>
      </c>
      <c r="K621" s="99" t="s">
        <v>387</v>
      </c>
      <c r="L621" s="99" t="s">
        <v>1617</v>
      </c>
      <c r="M621" s="105" t="str">
        <f t="shared" si="27"/>
        <v>View on Google Map</v>
      </c>
    </row>
    <row r="622" spans="1:13" ht="12.75">
      <c r="A622" s="99">
        <v>373</v>
      </c>
      <c r="B622" s="99" t="s">
        <v>1620</v>
      </c>
      <c r="C622" s="99" t="str">
        <f t="shared" si="28"/>
        <v>Arctic LTER Site number 373</v>
      </c>
      <c r="D622" s="99" t="s">
        <v>387</v>
      </c>
      <c r="E622" s="99" t="s">
        <v>387</v>
      </c>
      <c r="F622" s="99" t="s">
        <v>387</v>
      </c>
      <c r="G622" s="99" t="s">
        <v>398</v>
      </c>
      <c r="H622" s="99" t="s">
        <v>387</v>
      </c>
      <c r="I622" s="99" t="s">
        <v>387</v>
      </c>
      <c r="J622" s="99" t="s">
        <v>413</v>
      </c>
      <c r="K622" s="99" t="s">
        <v>387</v>
      </c>
      <c r="L622" s="99" t="s">
        <v>1617</v>
      </c>
      <c r="M622" s="105" t="str">
        <f t="shared" si="27"/>
        <v>View on Google Map</v>
      </c>
    </row>
    <row r="623" spans="1:13" ht="12.75">
      <c r="A623" s="99">
        <v>374</v>
      </c>
      <c r="B623" s="99" t="s">
        <v>1621</v>
      </c>
      <c r="C623" s="99" t="str">
        <f t="shared" si="28"/>
        <v>Arctic LTER Site number 374</v>
      </c>
      <c r="D623" s="99" t="s">
        <v>387</v>
      </c>
      <c r="E623" s="99" t="s">
        <v>387</v>
      </c>
      <c r="F623" s="99" t="s">
        <v>387</v>
      </c>
      <c r="G623" s="99" t="s">
        <v>398</v>
      </c>
      <c r="H623" s="99" t="s">
        <v>387</v>
      </c>
      <c r="I623" s="99" t="s">
        <v>387</v>
      </c>
      <c r="J623" s="99" t="s">
        <v>413</v>
      </c>
      <c r="K623" s="99" t="s">
        <v>387</v>
      </c>
      <c r="L623" s="99" t="s">
        <v>1617</v>
      </c>
      <c r="M623" s="105" t="str">
        <f t="shared" si="27"/>
        <v>View on Google Map</v>
      </c>
    </row>
    <row r="624" spans="1:13" ht="12.75">
      <c r="A624" s="99">
        <v>375</v>
      </c>
      <c r="B624" s="99" t="s">
        <v>1622</v>
      </c>
      <c r="C624" s="99" t="str">
        <f t="shared" si="28"/>
        <v>Arctic LTER Site number 375</v>
      </c>
      <c r="D624" s="99" t="s">
        <v>387</v>
      </c>
      <c r="E624" s="99" t="s">
        <v>387</v>
      </c>
      <c r="F624" s="99" t="s">
        <v>387</v>
      </c>
      <c r="G624" s="99" t="s">
        <v>398</v>
      </c>
      <c r="H624" s="99" t="s">
        <v>387</v>
      </c>
      <c r="I624" s="99" t="s">
        <v>387</v>
      </c>
      <c r="J624" s="99" t="s">
        <v>413</v>
      </c>
      <c r="K624" s="99" t="s">
        <v>387</v>
      </c>
      <c r="L624" s="99" t="s">
        <v>1617</v>
      </c>
      <c r="M624" s="105" t="str">
        <f t="shared" si="27"/>
        <v>View on Google Map</v>
      </c>
    </row>
    <row r="625" spans="1:13" ht="12.75">
      <c r="A625" s="99">
        <v>376</v>
      </c>
      <c r="B625" s="99" t="s">
        <v>1623</v>
      </c>
      <c r="C625" s="99" t="str">
        <f t="shared" si="28"/>
        <v>Arctic LTER Site number 376</v>
      </c>
      <c r="D625" s="99" t="s">
        <v>387</v>
      </c>
      <c r="E625" s="99" t="s">
        <v>387</v>
      </c>
      <c r="F625" s="99" t="s">
        <v>387</v>
      </c>
      <c r="G625" s="99" t="s">
        <v>398</v>
      </c>
      <c r="H625" s="99" t="s">
        <v>387</v>
      </c>
      <c r="I625" s="99" t="s">
        <v>387</v>
      </c>
      <c r="J625" s="99" t="s">
        <v>413</v>
      </c>
      <c r="K625" s="99" t="s">
        <v>387</v>
      </c>
      <c r="L625" s="99" t="s">
        <v>1617</v>
      </c>
      <c r="M625" s="105" t="str">
        <f t="shared" si="27"/>
        <v>View on Google Map</v>
      </c>
    </row>
    <row r="626" spans="1:13" ht="12.75">
      <c r="A626" s="99">
        <v>377</v>
      </c>
      <c r="B626" s="99" t="s">
        <v>1624</v>
      </c>
      <c r="C626" s="99" t="str">
        <f t="shared" si="28"/>
        <v>Arctic LTER Site number 377</v>
      </c>
      <c r="D626" s="99" t="s">
        <v>387</v>
      </c>
      <c r="E626" s="99" t="s">
        <v>387</v>
      </c>
      <c r="F626" s="99" t="s">
        <v>387</v>
      </c>
      <c r="G626" s="99" t="s">
        <v>398</v>
      </c>
      <c r="H626" s="99" t="s">
        <v>387</v>
      </c>
      <c r="I626" s="99" t="s">
        <v>387</v>
      </c>
      <c r="J626" s="99" t="s">
        <v>413</v>
      </c>
      <c r="K626" s="99" t="s">
        <v>387</v>
      </c>
      <c r="L626" s="99" t="s">
        <v>1617</v>
      </c>
      <c r="M626" s="105" t="str">
        <f t="shared" si="27"/>
        <v>View on Google Map</v>
      </c>
    </row>
    <row r="627" spans="1:13" ht="12.75">
      <c r="A627" s="99">
        <v>378</v>
      </c>
      <c r="B627" s="99" t="s">
        <v>1625</v>
      </c>
      <c r="C627" s="99" t="str">
        <f t="shared" si="28"/>
        <v>Arctic LTER Site number 378</v>
      </c>
      <c r="D627" s="99" t="s">
        <v>387</v>
      </c>
      <c r="E627" s="99" t="s">
        <v>387</v>
      </c>
      <c r="F627" s="99" t="s">
        <v>387</v>
      </c>
      <c r="G627" s="99" t="s">
        <v>398</v>
      </c>
      <c r="H627" s="99" t="s">
        <v>387</v>
      </c>
      <c r="I627" s="99" t="s">
        <v>387</v>
      </c>
      <c r="J627" s="99" t="s">
        <v>413</v>
      </c>
      <c r="K627" s="99" t="s">
        <v>387</v>
      </c>
      <c r="L627" s="99" t="s">
        <v>1617</v>
      </c>
      <c r="M627" s="105" t="str">
        <f t="shared" si="27"/>
        <v>View on Google Map</v>
      </c>
    </row>
    <row r="628" spans="1:13" ht="12.75">
      <c r="A628" s="99">
        <v>379</v>
      </c>
      <c r="B628" s="99" t="s">
        <v>1626</v>
      </c>
      <c r="C628" s="99" t="str">
        <f t="shared" si="28"/>
        <v>Arctic LTER Site number 379</v>
      </c>
      <c r="D628" s="99" t="s">
        <v>387</v>
      </c>
      <c r="E628" s="99" t="s">
        <v>387</v>
      </c>
      <c r="F628" s="99" t="s">
        <v>387</v>
      </c>
      <c r="G628" s="99" t="s">
        <v>398</v>
      </c>
      <c r="H628" s="99" t="s">
        <v>387</v>
      </c>
      <c r="I628" s="99" t="s">
        <v>387</v>
      </c>
      <c r="J628" s="99" t="s">
        <v>413</v>
      </c>
      <c r="K628" s="99" t="s">
        <v>387</v>
      </c>
      <c r="L628" s="99" t="s">
        <v>1617</v>
      </c>
      <c r="M628" s="105" t="str">
        <f t="shared" si="27"/>
        <v>View on Google Map</v>
      </c>
    </row>
    <row r="629" spans="1:13" ht="12.75">
      <c r="A629" s="99">
        <v>458</v>
      </c>
      <c r="B629" s="99" t="s">
        <v>1627</v>
      </c>
      <c r="C629" s="99" t="str">
        <f t="shared" si="28"/>
        <v>Arctic LTER Site number 458</v>
      </c>
      <c r="D629" s="99">
        <v>68.98633</v>
      </c>
      <c r="E629" s="99">
        <v>-149.89803</v>
      </c>
      <c r="F629" s="99">
        <v>419</v>
      </c>
      <c r="G629" s="99" t="s">
        <v>398</v>
      </c>
      <c r="H629" s="99" t="s">
        <v>387</v>
      </c>
      <c r="I629" s="99" t="s">
        <v>387</v>
      </c>
      <c r="J629" s="99" t="s">
        <v>399</v>
      </c>
      <c r="K629" s="99" t="s">
        <v>387</v>
      </c>
      <c r="L629" s="99" t="s">
        <v>387</v>
      </c>
      <c r="M629" s="105" t="str">
        <f t="shared" si="27"/>
        <v>View on Google Map</v>
      </c>
    </row>
    <row r="630" spans="1:13" ht="12.75">
      <c r="A630" s="99">
        <v>459</v>
      </c>
      <c r="B630" s="99" t="s">
        <v>1628</v>
      </c>
      <c r="C630" s="99" t="str">
        <f t="shared" si="28"/>
        <v>Arctic LTER Site number 459</v>
      </c>
      <c r="D630" s="99">
        <v>68.98353</v>
      </c>
      <c r="E630" s="99">
        <v>-149.89436</v>
      </c>
      <c r="F630" s="99">
        <v>408</v>
      </c>
      <c r="G630" s="99" t="s">
        <v>398</v>
      </c>
      <c r="H630" s="99" t="s">
        <v>387</v>
      </c>
      <c r="I630" s="99" t="s">
        <v>387</v>
      </c>
      <c r="J630" s="99" t="s">
        <v>399</v>
      </c>
      <c r="K630" s="99" t="s">
        <v>387</v>
      </c>
      <c r="L630" s="99" t="s">
        <v>387</v>
      </c>
      <c r="M630" s="105" t="str">
        <f t="shared" si="27"/>
        <v>View on Google Map</v>
      </c>
    </row>
    <row r="631" spans="1:13" ht="12.75">
      <c r="A631" s="99">
        <v>460</v>
      </c>
      <c r="B631" s="99" t="s">
        <v>1629</v>
      </c>
      <c r="C631" s="99" t="str">
        <f t="shared" si="28"/>
        <v>Arctic LTER Site number 460</v>
      </c>
      <c r="D631" s="99">
        <v>68.97871</v>
      </c>
      <c r="E631" s="99">
        <v>-149.89182</v>
      </c>
      <c r="F631" s="99">
        <v>394</v>
      </c>
      <c r="G631" s="99" t="s">
        <v>398</v>
      </c>
      <c r="H631" s="99" t="s">
        <v>387</v>
      </c>
      <c r="I631" s="99" t="s">
        <v>387</v>
      </c>
      <c r="J631" s="99" t="s">
        <v>399</v>
      </c>
      <c r="K631" s="99" t="s">
        <v>387</v>
      </c>
      <c r="L631" s="99" t="s">
        <v>387</v>
      </c>
      <c r="M631" s="105" t="str">
        <f t="shared" si="27"/>
        <v>View on Google Map</v>
      </c>
    </row>
    <row r="632" spans="1:13" ht="12.75">
      <c r="A632" s="99">
        <v>461</v>
      </c>
      <c r="B632" s="99" t="s">
        <v>1630</v>
      </c>
      <c r="C632" s="99" t="str">
        <f t="shared" si="28"/>
        <v>Arctic LTER Site number 461</v>
      </c>
      <c r="D632" s="99">
        <v>68.86175</v>
      </c>
      <c r="E632" s="99">
        <v>-149.03908</v>
      </c>
      <c r="F632" s="99">
        <v>651</v>
      </c>
      <c r="G632" s="99" t="s">
        <v>398</v>
      </c>
      <c r="H632" s="99" t="s">
        <v>387</v>
      </c>
      <c r="I632" s="99" t="s">
        <v>387</v>
      </c>
      <c r="J632" s="99" t="s">
        <v>399</v>
      </c>
      <c r="K632" s="99" t="s">
        <v>387</v>
      </c>
      <c r="L632" s="99" t="s">
        <v>387</v>
      </c>
      <c r="M632" s="105" t="str">
        <f t="shared" si="27"/>
        <v>View on Google Map</v>
      </c>
    </row>
    <row r="633" spans="1:13" ht="12.75">
      <c r="A633" s="99">
        <v>462</v>
      </c>
      <c r="B633" s="99" t="s">
        <v>1631</v>
      </c>
      <c r="C633" s="99" t="str">
        <f t="shared" si="28"/>
        <v>Arctic LTER Site number 462</v>
      </c>
      <c r="D633" s="99">
        <v>68.86755</v>
      </c>
      <c r="E633" s="99">
        <v>-149.03557</v>
      </c>
      <c r="F633" s="99">
        <v>638</v>
      </c>
      <c r="G633" s="99" t="s">
        <v>398</v>
      </c>
      <c r="H633" s="99" t="s">
        <v>387</v>
      </c>
      <c r="I633" s="99" t="s">
        <v>387</v>
      </c>
      <c r="J633" s="99" t="s">
        <v>399</v>
      </c>
      <c r="K633" s="99" t="s">
        <v>387</v>
      </c>
      <c r="L633" s="99" t="s">
        <v>387</v>
      </c>
      <c r="M633" s="105" t="str">
        <f t="shared" si="27"/>
        <v>View on Google Map</v>
      </c>
    </row>
    <row r="634" spans="1:13" ht="12.75">
      <c r="A634" s="106">
        <v>463</v>
      </c>
      <c r="B634" s="106" t="s">
        <v>1632</v>
      </c>
      <c r="C634" s="99" t="str">
        <f t="shared" si="28"/>
        <v>Arctic LTER Site number 463</v>
      </c>
      <c r="D634" s="106">
        <v>68.87315</v>
      </c>
      <c r="E634" s="106">
        <v>-149.04128</v>
      </c>
      <c r="F634" s="106">
        <v>637</v>
      </c>
      <c r="G634" s="106" t="s">
        <v>398</v>
      </c>
      <c r="H634" s="106" t="s">
        <v>387</v>
      </c>
      <c r="I634" s="106" t="s">
        <v>387</v>
      </c>
      <c r="J634" s="106" t="s">
        <v>399</v>
      </c>
      <c r="K634" s="106" t="s">
        <v>387</v>
      </c>
      <c r="L634" s="106" t="s">
        <v>387</v>
      </c>
      <c r="M634" s="105" t="str">
        <f t="shared" si="27"/>
        <v>View on Google Map</v>
      </c>
    </row>
    <row r="635" spans="1:13" ht="12.75">
      <c r="A635" s="99">
        <v>129</v>
      </c>
      <c r="B635" s="99" t="s">
        <v>1633</v>
      </c>
      <c r="C635" s="99" t="s">
        <v>1472</v>
      </c>
      <c r="D635" s="99">
        <v>69.96666666666667</v>
      </c>
      <c r="E635" s="99">
        <v>-148.733333333333</v>
      </c>
      <c r="F635" s="99">
        <v>57</v>
      </c>
      <c r="G635" s="99" t="s">
        <v>398</v>
      </c>
      <c r="H635" s="99" t="s">
        <v>1634</v>
      </c>
      <c r="I635" s="99" t="s">
        <v>387</v>
      </c>
      <c r="J635" s="99" t="s">
        <v>413</v>
      </c>
      <c r="K635" s="99" t="s">
        <v>387</v>
      </c>
      <c r="L635" s="99" t="s">
        <v>414</v>
      </c>
      <c r="M635" s="105" t="str">
        <f t="shared" si="27"/>
        <v>View on Google Map</v>
      </c>
    </row>
    <row r="636" spans="1:13" ht="12" customHeight="1">
      <c r="A636" s="99">
        <v>17</v>
      </c>
      <c r="B636" s="99" t="s">
        <v>1635</v>
      </c>
      <c r="C636" s="99" t="s">
        <v>1636</v>
      </c>
      <c r="D636" s="99" t="s">
        <v>387</v>
      </c>
      <c r="E636" s="99" t="s">
        <v>387</v>
      </c>
      <c r="F636" s="99" t="s">
        <v>387</v>
      </c>
      <c r="G636" s="99" t="s">
        <v>412</v>
      </c>
      <c r="H636" s="99" t="s">
        <v>387</v>
      </c>
      <c r="I636" s="99" t="s">
        <v>387</v>
      </c>
      <c r="J636" s="99" t="s">
        <v>413</v>
      </c>
      <c r="K636" s="99" t="s">
        <v>387</v>
      </c>
      <c r="L636" s="99" t="s">
        <v>387</v>
      </c>
      <c r="M636" s="105" t="str">
        <f t="shared" si="27"/>
        <v>View on Google Map</v>
      </c>
    </row>
    <row r="637" spans="2:8" ht="12.75">
      <c r="B637" s="99" t="s">
        <v>1637</v>
      </c>
      <c r="C637" s="99" t="s">
        <v>1638</v>
      </c>
      <c r="D637" s="99">
        <v>68.757683</v>
      </c>
      <c r="E637" s="99">
        <v>-148.840269312</v>
      </c>
      <c r="H637" s="99" t="s">
        <v>1639</v>
      </c>
    </row>
    <row r="638" spans="2:5" ht="12.75">
      <c r="B638" s="99" t="s">
        <v>1640</v>
      </c>
      <c r="C638" s="99" t="s">
        <v>1641</v>
      </c>
      <c r="D638" s="99">
        <v>68.758895269</v>
      </c>
      <c r="E638" s="99">
        <v>-148.842775011</v>
      </c>
    </row>
    <row r="639" spans="2:8" ht="12.75">
      <c r="B639" s="99" t="s">
        <v>1642</v>
      </c>
      <c r="C639" s="99" t="s">
        <v>1643</v>
      </c>
      <c r="D639" s="99">
        <v>68.759077738</v>
      </c>
      <c r="E639" s="99">
        <v>-148.839591984</v>
      </c>
      <c r="H639" s="99" t="s">
        <v>1644</v>
      </c>
    </row>
    <row r="640" spans="2:8" ht="12.75">
      <c r="B640" s="99" t="s">
        <v>1645</v>
      </c>
      <c r="C640" s="99" t="s">
        <v>1646</v>
      </c>
      <c r="D640" s="99">
        <v>68.759637347</v>
      </c>
      <c r="E640" s="99">
        <v>-148.840913561</v>
      </c>
      <c r="H640" s="99" t="s">
        <v>1647</v>
      </c>
    </row>
    <row r="641" spans="2:9" ht="12.75">
      <c r="B641" s="99" t="s">
        <v>1648</v>
      </c>
      <c r="C641" s="99" t="s">
        <v>1649</v>
      </c>
      <c r="D641" s="99">
        <v>68.760771101</v>
      </c>
      <c r="E641" s="99">
        <v>-148.839586536</v>
      </c>
      <c r="H641" s="99" t="s">
        <v>1650</v>
      </c>
      <c r="I641" s="99" t="s">
        <v>1651</v>
      </c>
    </row>
    <row r="642" spans="2:5" ht="12.75">
      <c r="B642" s="99" t="s">
        <v>1652</v>
      </c>
      <c r="C642" s="99" t="s">
        <v>1653</v>
      </c>
      <c r="D642" s="99">
        <v>68.764573075</v>
      </c>
      <c r="E642" s="99">
        <v>-148.832566904</v>
      </c>
    </row>
    <row r="643" spans="1:13" ht="12.75">
      <c r="A643" s="99">
        <v>530</v>
      </c>
      <c r="B643" s="99" t="s">
        <v>1654</v>
      </c>
      <c r="C643" s="99" t="s">
        <v>792</v>
      </c>
      <c r="D643" s="99">
        <v>68.674332</v>
      </c>
      <c r="E643" s="99">
        <v>-149.616944</v>
      </c>
      <c r="F643" s="99">
        <v>701</v>
      </c>
      <c r="G643" s="99" t="s">
        <v>398</v>
      </c>
      <c r="H643" s="99" t="s">
        <v>387</v>
      </c>
      <c r="I643" s="99" t="s">
        <v>387</v>
      </c>
      <c r="J643" s="99" t="s">
        <v>399</v>
      </c>
      <c r="K643" s="99" t="s">
        <v>387</v>
      </c>
      <c r="L643" s="99" t="s">
        <v>793</v>
      </c>
      <c r="M643" s="105" t="str">
        <f t="shared" si="27"/>
        <v>View on Google Map</v>
      </c>
    </row>
    <row r="644" spans="1:13" ht="12.75">
      <c r="A644" s="99">
        <v>496</v>
      </c>
      <c r="B644" s="99" t="s">
        <v>1655</v>
      </c>
      <c r="C644" s="99" t="str">
        <f>"Arctic LTER Site number "&amp;A644</f>
        <v>Arctic LTER Site number 496</v>
      </c>
      <c r="D644" s="99">
        <v>68.67415</v>
      </c>
      <c r="E644" s="99">
        <v>-149.618103</v>
      </c>
      <c r="F644" s="99">
        <v>701</v>
      </c>
      <c r="G644" s="99" t="s">
        <v>412</v>
      </c>
      <c r="H644" s="99" t="s">
        <v>1656</v>
      </c>
      <c r="I644" s="99" t="s">
        <v>387</v>
      </c>
      <c r="J644" s="99" t="s">
        <v>1314</v>
      </c>
      <c r="K644" s="99" t="s">
        <v>387</v>
      </c>
      <c r="L644" s="99" t="s">
        <v>793</v>
      </c>
      <c r="M644" s="105" t="str">
        <f t="shared" si="27"/>
        <v>View on Google Map</v>
      </c>
    </row>
  </sheetData>
  <sheetProtection/>
  <autoFilter ref="A2:N644">
    <sortState ref="A3:N644">
      <sortCondition sortBy="value" ref="B3:B644"/>
    </sortState>
  </autoFilter>
  <conditionalFormatting sqref="B2">
    <cfRule type="cellIs" priority="1" dxfId="15" operator="equal" stopIfTrue="1">
      <formula>"NOT ASSIGNED:"</formula>
    </cfRule>
  </conditionalFormatting>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 LSA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gwk-lab</dc:creator>
  <cp:keywords/>
  <dc:description/>
  <cp:lastModifiedBy>jiml</cp:lastModifiedBy>
  <dcterms:created xsi:type="dcterms:W3CDTF">2007-03-01T20:30:53Z</dcterms:created>
  <dcterms:modified xsi:type="dcterms:W3CDTF">2015-10-01T19:25:07Z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